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8695" windowHeight="13065"/>
  </bookViews>
  <sheets>
    <sheet name="按责任单位分" sheetId="2" r:id="rId1"/>
  </sheets>
  <definedNames>
    <definedName name="_xlnm._FilterDatabase" localSheetId="0" hidden="1">按责任单位分!$A$4:$N$37</definedName>
    <definedName name="_xlnm.Print_Area" localSheetId="0">按责任单位分!$A$1:$P$36</definedName>
    <definedName name="_xlnm.Print_Titles" localSheetId="0">按责任单位分!$4:$4</definedName>
  </definedNames>
  <calcPr calcId="144525"/>
</workbook>
</file>

<file path=xl/calcChain.xml><?xml version="1.0" encoding="utf-8"?>
<calcChain xmlns="http://schemas.openxmlformats.org/spreadsheetml/2006/main">
  <c r="A36" i="2"/>
  <c r="A35"/>
  <c r="A34"/>
  <c r="A33"/>
  <c r="A32"/>
  <c r="A31"/>
  <c r="A30"/>
  <c r="A29"/>
  <c r="A28"/>
  <c r="A27"/>
  <c r="A26"/>
  <c r="A25"/>
  <c r="A24"/>
  <c r="A23"/>
  <c r="A22"/>
  <c r="A21"/>
  <c r="A20"/>
  <c r="A19"/>
  <c r="A18"/>
  <c r="A17"/>
  <c r="A16"/>
  <c r="A15"/>
  <c r="A14"/>
  <c r="A13"/>
  <c r="A12"/>
  <c r="A11"/>
  <c r="A10"/>
  <c r="A9"/>
  <c r="A8"/>
  <c r="A7"/>
  <c r="A6"/>
  <c r="H5"/>
  <c r="G5"/>
  <c r="C5"/>
</calcChain>
</file>

<file path=xl/sharedStrings.xml><?xml version="1.0" encoding="utf-8"?>
<sst xmlns="http://schemas.openxmlformats.org/spreadsheetml/2006/main" count="393" uniqueCount="251">
  <si>
    <t>附件3</t>
  </si>
  <si>
    <t>2022年第一批自治区层面统筹推进重大项目（竣工投产）进度目标责任表</t>
  </si>
  <si>
    <t>金额单位：万元</t>
  </si>
  <si>
    <t>序号</t>
  </si>
  <si>
    <t>项目名称</t>
  </si>
  <si>
    <t>项目代码</t>
  </si>
  <si>
    <t>项目分类</t>
  </si>
  <si>
    <t>主要建设内容及规模</t>
  </si>
  <si>
    <t>建设起止年限</t>
  </si>
  <si>
    <t>总投资</t>
  </si>
  <si>
    <t>2022年计划投资</t>
  </si>
  <si>
    <t>竣工月份</t>
  </si>
  <si>
    <t>截至2021年底工程进展情况</t>
  </si>
  <si>
    <t>2022年工程形象进度目标</t>
  </si>
  <si>
    <t>项目业主</t>
  </si>
  <si>
    <t>责任单位</t>
  </si>
  <si>
    <t>责任专员</t>
  </si>
  <si>
    <t>联系人</t>
  </si>
  <si>
    <t>信息员</t>
  </si>
  <si>
    <t>柳州市人民政府</t>
  </si>
  <si>
    <t>广西汽车集团新能源整车项目</t>
  </si>
  <si>
    <t>2019-450204-36-03-024385</t>
  </si>
  <si>
    <t>新能源汽车</t>
  </si>
  <si>
    <t>年产新能源汽车10万辆。</t>
  </si>
  <si>
    <t>2020-2022年</t>
  </si>
  <si>
    <t>完成总工程量70%。</t>
  </si>
  <si>
    <t>完工。</t>
  </si>
  <si>
    <t>广西汽车集团</t>
  </si>
  <si>
    <t>市工信局
柳东新区管委会</t>
  </si>
  <si>
    <t>王迎欣</t>
  </si>
  <si>
    <t>钱  鲲</t>
  </si>
  <si>
    <t>林金城</t>
  </si>
  <si>
    <t>柳州国轩电池有限公司50亿瓦时电池项目</t>
  </si>
  <si>
    <t>2020-450211-36-03-038866</t>
  </si>
  <si>
    <t>机械工业</t>
  </si>
  <si>
    <t>总建筑面积17.25万平方米，建设工业厂房3栋，建3条PACK生产线、3条电芯生产线。</t>
  </si>
  <si>
    <t>1号厂房建设完成投产使用；2号厂房车间吊顶完成80%；3号厂房，外墙铝板完成80%，屋面瓦完成60%；综合楼地基完成。</t>
  </si>
  <si>
    <t>柳州国轩电池有限公司</t>
  </si>
  <si>
    <t>柳东新区管委会</t>
  </si>
  <si>
    <t>刘度量</t>
  </si>
  <si>
    <t>廖玉兴</t>
  </si>
  <si>
    <t>雷欣姿</t>
  </si>
  <si>
    <t>广西鹿寨联发投资有限责任公司鹿寨县石墨烯新材料产业基地一期</t>
  </si>
  <si>
    <t>2018-450223-47-01-020037</t>
  </si>
  <si>
    <t>新材料</t>
  </si>
  <si>
    <t>总建筑面积2.8万平方米，建设研发孵化园区、产业化加速园区。</t>
  </si>
  <si>
    <t>2019-2022年</t>
  </si>
  <si>
    <t>完成总工程量90%。</t>
  </si>
  <si>
    <t>广西鹿寨联发投资有限责任公司</t>
  </si>
  <si>
    <t>鹿寨县政府</t>
  </si>
  <si>
    <t>韦鸿英</t>
  </si>
  <si>
    <t>赖金华</t>
  </si>
  <si>
    <t>唐  莹</t>
  </si>
  <si>
    <t>柳州市投资控股有限公司北部生态新区智能电网标准厂房（二期）</t>
  </si>
  <si>
    <t>2019-450212-47-03-018286</t>
  </si>
  <si>
    <t>先进装备制造业</t>
  </si>
  <si>
    <t>总建筑面积5.52万平方米，新建标准厂房等配套设施。</t>
  </si>
  <si>
    <t>完成总工程量98%。</t>
  </si>
  <si>
    <t>柳州市投资控股有限公司</t>
  </si>
  <si>
    <t>阳和工业新区（北部生态新区）管委会</t>
  </si>
  <si>
    <t>吴  浩</t>
  </si>
  <si>
    <t>夏立新</t>
  </si>
  <si>
    <t>鄢  航</t>
  </si>
  <si>
    <t>三江祥云投资发展有限公司三江县文体中心</t>
  </si>
  <si>
    <t>2019-450226-88-03-039674</t>
  </si>
  <si>
    <t>体育事业</t>
  </si>
  <si>
    <t>总建筑面积约7.6万平方米，建设体育基地、少年宫、文化馆及相关配套设施。</t>
  </si>
  <si>
    <t>已完成总工程量30%，体育馆、综合馆、体育场正在进行主体施工。</t>
  </si>
  <si>
    <t>三江祥云投资发展有限公司</t>
  </si>
  <si>
    <t>三江县政府</t>
  </si>
  <si>
    <t>陈  震</t>
  </si>
  <si>
    <t>罗如芹</t>
  </si>
  <si>
    <t>莫梦阳</t>
  </si>
  <si>
    <t>柳州市丰预泰产业园管理有限公司柳州顺丰创新产业园</t>
  </si>
  <si>
    <t>2020-450206-59-03-030241</t>
  </si>
  <si>
    <t>商贸流通</t>
  </si>
  <si>
    <t>总建筑面积8.5万平方米,建设电商企业中心、商务配套中心、顺丰智能分拣中心、顺丰智能云仓、顺丰高端仓等。</t>
  </si>
  <si>
    <t>2021-2022年</t>
  </si>
  <si>
    <t>1#分拨中心檩条吊装完成40%，2#、3#仓库、4#综合楼主体施工。</t>
  </si>
  <si>
    <t>柳州市丰预泰产业园管理有限公司</t>
  </si>
  <si>
    <t>柳江区政府</t>
  </si>
  <si>
    <t>于  澄</t>
  </si>
  <si>
    <t>韦志培</t>
  </si>
  <si>
    <t>覃晓虹</t>
  </si>
  <si>
    <t>广西展帆投资管理有限责任公司柳州欧阳岭家居建材供应链产业园</t>
  </si>
  <si>
    <t>2019-450205-51-03-006281</t>
  </si>
  <si>
    <t>总建筑面积25万平方米，建设建材储运库区、物流配送信息中心等。</t>
  </si>
  <si>
    <t>A地块安装铝合金门窗及消防设施；B地块安装铝合金门窗及消防设施。</t>
  </si>
  <si>
    <t>广西展帆投资管理有限责任公司</t>
  </si>
  <si>
    <t>柳北区政府</t>
  </si>
  <si>
    <t>杨  帆</t>
  </si>
  <si>
    <t>胡  珂</t>
  </si>
  <si>
    <t>梁  睿</t>
  </si>
  <si>
    <t>广西柳州市东城投资开发集团有限公司柳东汽车贸易园（一期）项目</t>
  </si>
  <si>
    <t>2017-450211-52-03-022145</t>
  </si>
  <si>
    <t>总建筑面积约34万平方米，建设汽车及主机零配件展贸区、品牌汽车4S店展销区等项目。</t>
  </si>
  <si>
    <t>完成总工程量88%。</t>
  </si>
  <si>
    <t>广西柳州市东城投资开发集团有限公司</t>
  </si>
  <si>
    <t>融水苗族自治县城市建设投资有限公司桂北中药材仓储物流中心（一期）</t>
  </si>
  <si>
    <t>2112-450225-04-05-239183</t>
  </si>
  <si>
    <t>总建筑面积4.4万平方米，建设电商交易服务中心、中药材和农产品交易市场等。</t>
  </si>
  <si>
    <t>中药材和农产品交易市场及仓库等楼栋正在施工。</t>
  </si>
  <si>
    <t>融水苗族自治县城市建设投资有限公司</t>
  </si>
  <si>
    <t>融水县政府</t>
  </si>
  <si>
    <t>沈江通</t>
  </si>
  <si>
    <t>黄思思</t>
  </si>
  <si>
    <t>何琼秋</t>
  </si>
  <si>
    <t>爱柯迪（柳州）科技产业有限公司汽车轻量化铝合金精密压铸件项目</t>
  </si>
  <si>
    <t>2020-450211-36-03-007803</t>
  </si>
  <si>
    <t>汽车工业</t>
  </si>
  <si>
    <t>总建筑面积约7万平方米，建设厂房设施建设并购置熔炼炉、压铸机、机器人、数控车床等加工生产设备约300台/套，轻量化铝合金精密压铸件。</t>
  </si>
  <si>
    <t>爱柯迪（柳州）科技产业有限公司</t>
  </si>
  <si>
    <t>北城集团柳州市北部生态新区创业园二期（智能电网标准厂房）</t>
  </si>
  <si>
    <t>2018-450212-47-03-036001</t>
  </si>
  <si>
    <t>其他市政基础设施</t>
  </si>
  <si>
    <t>总建筑面积25.2万平方米，建设综合服务大楼、标准厂房等。</t>
  </si>
  <si>
    <t>北城集团</t>
  </si>
  <si>
    <t>柳州东城投资开发有限公司广西柳州汽车城—汽车零部件生产配套道路工程</t>
  </si>
  <si>
    <t>2016-450211-48-01-012713</t>
  </si>
  <si>
    <t>道路及桥梁</t>
  </si>
  <si>
    <t>市政道路，全长18.79千米，包括环岭东路、龙岭大道等15条道路，路基红线宽22-70米。</t>
  </si>
  <si>
    <t>2015-2022年</t>
  </si>
  <si>
    <t>完成总工程量95%。</t>
  </si>
  <si>
    <t>完工通车。</t>
  </si>
  <si>
    <t>柳州东城投资开发有限公司</t>
  </si>
  <si>
    <t>柳州市柳江区城市建设投资有限公司柳州市柳江区城中村棚户区改造（三期）项目--进德回建安置房工程</t>
  </si>
  <si>
    <t>2018-450221-78-01-015992</t>
  </si>
  <si>
    <t>其他社会民生</t>
  </si>
  <si>
    <t>总建筑面积约1.6万平方米，新建6栋住宅楼及幼儿园1栋，同时配套建设水、电、景观绿化工程等配套设施。</t>
  </si>
  <si>
    <t>完成总工程量82%。</t>
  </si>
  <si>
    <t>柳州市柳江区城市建设投资有限公司</t>
  </si>
  <si>
    <t>柳州市城市投资建设发展有限公司柳州市城市档案中心项目</t>
  </si>
  <si>
    <t>2017-450211-47-03-012328</t>
  </si>
  <si>
    <t>总建筑面积约10万平方米，建设综合服务大厅、档案库房和附属用房等。</t>
  </si>
  <si>
    <t>完成总工程量30%。</t>
  </si>
  <si>
    <t>柳州市城市投资建设发展有限公司</t>
  </si>
  <si>
    <t>柳州市粮食和物资储备局柳州市市级粮食储备库整体搬迁项目</t>
  </si>
  <si>
    <t>2017-450205-59-01-017873</t>
  </si>
  <si>
    <t>其他社会管理</t>
  </si>
  <si>
    <t>总建筑面积18.3万平方米，新建粮食高大平房仓、成品油储罐、应急大米加工厂及配套成品库等。</t>
  </si>
  <si>
    <t>完成总工程量30%，地块二8栋仓库主体施工。</t>
  </si>
  <si>
    <t>柳州市粮食和物资储备局</t>
  </si>
  <si>
    <t>市发展改革委</t>
  </si>
  <si>
    <t>卞  京</t>
  </si>
  <si>
    <t>陈本领</t>
  </si>
  <si>
    <t>柳州市乡乡通二级（或三级）公路项目</t>
  </si>
  <si>
    <t>2019-450224-54-01-005998</t>
  </si>
  <si>
    <t>其他交通设施</t>
  </si>
  <si>
    <t>实施通乡镇及重要节点二级公路项目共42个，总里程约881.8千米。</t>
  </si>
  <si>
    <t>完成总工程量的60%。</t>
  </si>
  <si>
    <t>融安县政府
融水县政府
三江县政府</t>
  </si>
  <si>
    <t>市交通局
涉县区政府</t>
  </si>
  <si>
    <t>周  密</t>
  </si>
  <si>
    <t>王正池</t>
  </si>
  <si>
    <t>邓  菲</t>
  </si>
  <si>
    <t>东城集团雒容至东泉公路</t>
  </si>
  <si>
    <t>2017-450200-48-01-000487</t>
  </si>
  <si>
    <t>一级公路，路线全长28千米。</t>
  </si>
  <si>
    <t>2018-2022年</t>
  </si>
  <si>
    <t>东城集团</t>
  </si>
  <si>
    <t>市交通局</t>
  </si>
  <si>
    <t>柳州汽车检测有限公司国家汽车质量检验中心（广西）二期</t>
  </si>
  <si>
    <t>2016-450211-73-01-012710</t>
  </si>
  <si>
    <t>其他服务业</t>
  </si>
  <si>
    <t>总建筑面积14万平方米，建设实验室、综合楼等，形成年检测汽车产品5万批次的能力。</t>
  </si>
  <si>
    <t>已完成智能网联汽车试验场场景搭建；完成实车碰撞试验场地施工；完成整车重型转毂及环境实验仓的设备基础施工。</t>
  </si>
  <si>
    <t>完成二期全部设备采购。</t>
  </si>
  <si>
    <t>柳州汽车检测有限公司</t>
  </si>
  <si>
    <t>广西鹿寨通州物流有限公司柳州港鹿寨港区江口作业区一期工程</t>
  </si>
  <si>
    <t>2018-450223-48-01-015464</t>
  </si>
  <si>
    <t>内河水运</t>
  </si>
  <si>
    <t>新建6个2000吨级泊位，年吞吐量260万吨。</t>
  </si>
  <si>
    <t>2016-2022年</t>
  </si>
  <si>
    <t>目前A标段工程完成项目总工程量约70%，B标段工程已通过交工验收。</t>
  </si>
  <si>
    <t>广西鹿寨通州物流有限公司</t>
  </si>
  <si>
    <t>广西融水双龙沟旅游开发有限公司双龙沟民族文化旅游项目</t>
  </si>
  <si>
    <t>2018-450225-61-03-023837</t>
  </si>
  <si>
    <t>旅游业</t>
  </si>
  <si>
    <t>总建筑面积5.6万平方米，建设民族文化体验博物馆、新的游客接待中心等项目以及配套服务设施等。</t>
  </si>
  <si>
    <t>完成工程量95%。</t>
  </si>
  <si>
    <t>广西融水双龙沟旅游开发有限公司</t>
  </si>
  <si>
    <t>贾红玉</t>
  </si>
  <si>
    <t>刘永琼</t>
  </si>
  <si>
    <t>潘星拾</t>
  </si>
  <si>
    <t>柳州赛宝隆电器有限公司智能免污洗衣机项目</t>
  </si>
  <si>
    <t>2020-450206-38-03-028081</t>
  </si>
  <si>
    <t>总建筑面积12万平方米，生产智能免污洗衣机及洗衣机配件等智能家电产品。</t>
  </si>
  <si>
    <t>道路绿化、地坪浇筑已进行30%，完成办公楼、宿舍楼玻璃安装。</t>
  </si>
  <si>
    <t>柳州赛宝隆电器有限公司</t>
  </si>
  <si>
    <t>柳州火星鱼智能科技有限公司智能家居/AIOT</t>
  </si>
  <si>
    <t>2020-450206-38-03-028117</t>
  </si>
  <si>
    <r>
      <rPr>
        <sz val="16"/>
        <rFont val="宋体"/>
        <charset val="134"/>
      </rPr>
      <t>总建筑面积6万平方米</t>
    </r>
    <r>
      <rPr>
        <b/>
        <sz val="16"/>
        <rFont val="宋体"/>
        <charset val="134"/>
      </rPr>
      <t>，</t>
    </r>
    <r>
      <rPr>
        <sz val="16"/>
        <rFont val="宋体"/>
        <charset val="134"/>
      </rPr>
      <t>生产智能网关、智能插座、智能锁、扫地机器人、中央空调控制器、环境传感器等物联网智能家居产品。</t>
    </r>
  </si>
  <si>
    <t>已完成2号、3号、4号厂房建设；办公楼二层已封顶，正在进行三层的建设。</t>
  </si>
  <si>
    <t>柳州火星鱼智能科技有限公司</t>
  </si>
  <si>
    <t>广西科技大学鹿山学院北校区</t>
  </si>
  <si>
    <t>2018-450211-82-02-027566</t>
  </si>
  <si>
    <t>高等教育</t>
  </si>
  <si>
    <t>总建筑面积22.5万平方米，建设教学楼、实训楼、综合楼等配套设施。</t>
  </si>
  <si>
    <t>完成工程量85%。</t>
  </si>
  <si>
    <t>广西科技大学鹿山学院</t>
  </si>
  <si>
    <t>北城集团柳州市北部生态新区骨干路网二期工程项目</t>
  </si>
  <si>
    <t>2017-450205-48-01-008604</t>
  </si>
  <si>
    <t>包含三条城市主干路，总长度14.4千米。</t>
  </si>
  <si>
    <t>江湾大道（滨江路至北进路）工程、北进路北段（G209国道至三合大道）工程、北进路（北外环至古灵大道）工程施工收尾。</t>
  </si>
  <si>
    <t>广西柳州市东城投资开发集团有限公司柳州市柳东新区江滨居住生活区路网安泰路工程</t>
  </si>
  <si>
    <t>2017-450211-48-01-008993</t>
  </si>
  <si>
    <t>市政道路全长3.2千米，红线宽45米，双向六车道。</t>
  </si>
  <si>
    <t>完成总体工程量91%。</t>
  </si>
  <si>
    <t>广西柳州市东城投资开发集团有限公司柳州市柳东新区安和路北段（原江滨居住生活区路网横五路）工程</t>
  </si>
  <si>
    <t>2018-450211-48-01-005900</t>
  </si>
  <si>
    <t>市政道路全长约1523米，红线宽30米，双向四车道。</t>
  </si>
  <si>
    <t>完成总体工程量76%。</t>
  </si>
  <si>
    <t>柳州市北城投资开发集团有限公司柳州市北部生态新区骨干路网一期工程</t>
  </si>
  <si>
    <t>2017-450205-48-01-008605</t>
  </si>
  <si>
    <t>古灵大道、三合大道、柳长路道路拓宽改建双向六车道的城市主干路，道路总长20.6千米。</t>
  </si>
  <si>
    <t>施工收尾。</t>
  </si>
  <si>
    <t>柳州市北城投资开发集团有限公司</t>
  </si>
  <si>
    <t>东城集团官塘大道桂柳高速连接线（包含接四改八高速公路进出口）</t>
  </si>
  <si>
    <t>2017-450211-48-01-010386</t>
  </si>
  <si>
    <t>道路全长约2.7千米，红线宽33米。</t>
  </si>
  <si>
    <t>桂柳高速连接线主线通车。高阳收费站完成总体工程量的25%。</t>
  </si>
  <si>
    <t>高阳收费站完工。</t>
  </si>
  <si>
    <t>柳州市融水县交通运输局三柳高速融安出口至龙宝大峡谷公路(香粉—安陲段)</t>
  </si>
  <si>
    <t>2017-450225-48-01-009451</t>
  </si>
  <si>
    <t>道路总长20千米。</t>
  </si>
  <si>
    <t>6</t>
  </si>
  <si>
    <t>完成路基成型18.05千米，级配垫层14.19千米全幅，沥青封油层4.11千米，混凝土路面1.2千米全幅。</t>
  </si>
  <si>
    <t>柳州市融水县交通运输局</t>
  </si>
  <si>
    <t>王  聪</t>
  </si>
  <si>
    <t>蓝国显</t>
  </si>
  <si>
    <t>黄海霞</t>
  </si>
  <si>
    <t>柳城牧原农牧有限公司柳城二场生猪养殖项目</t>
  </si>
  <si>
    <t>2020-450222-03-03-007750</t>
  </si>
  <si>
    <t>畜牧业</t>
  </si>
  <si>
    <t>总建筑面积18万平方米，建设年出栏10万头商品猪的楼房猪舍1栋、年出栏5万头商品猪的平铺猪舍及其他配套设施。</t>
  </si>
  <si>
    <t>完成建设平层猪舍哺乳舍、怀孕舍等工程。</t>
  </si>
  <si>
    <t>柳城牧原农牧有限公司</t>
  </si>
  <si>
    <t>柳城县政府</t>
  </si>
  <si>
    <t>李  季</t>
  </si>
  <si>
    <t>黄群珍</t>
  </si>
  <si>
    <t>江若婵</t>
  </si>
  <si>
    <t>柳州新六农牧科技有限公司新希望柳南流山乡村振兴生猪种养循环项目</t>
  </si>
  <si>
    <t>2019-450204-05-03-043833</t>
  </si>
  <si>
    <t>建设育种场、种猪培育区、有机物处理场、给排水、隔离区、办公生活区等配套。</t>
  </si>
  <si>
    <t>完成工程量的97%。</t>
  </si>
  <si>
    <t>竣工。</t>
  </si>
  <si>
    <t>柳州新六农牧科技有限公司</t>
  </si>
  <si>
    <t>柳南区政府</t>
  </si>
  <si>
    <t>黄立平</t>
  </si>
  <si>
    <t>潘莲荣</t>
  </si>
  <si>
    <t>龚昶轩</t>
  </si>
</sst>
</file>

<file path=xl/styles.xml><?xml version="1.0" encoding="utf-8"?>
<styleSheet xmlns="http://schemas.openxmlformats.org/spreadsheetml/2006/main">
  <numFmts count="5">
    <numFmt numFmtId="178" formatCode="@&quot;月&quot;"/>
    <numFmt numFmtId="179" formatCode="General&quot;项&quot;"/>
    <numFmt numFmtId="180" formatCode="0_ "/>
    <numFmt numFmtId="181" formatCode="&quot;由2021年&quot;@&quot;结&quot;&quot;转&quot;"/>
    <numFmt numFmtId="182" formatCode="0.00_ "/>
  </numFmts>
  <fonts count="15">
    <font>
      <sz val="12"/>
      <name val="宋体"/>
      <charset val="134"/>
    </font>
    <font>
      <sz val="11"/>
      <color indexed="8"/>
      <name val="宋体"/>
      <charset val="134"/>
      <scheme val="minor"/>
    </font>
    <font>
      <b/>
      <sz val="16"/>
      <name val="宋体"/>
      <charset val="134"/>
      <scheme val="minor"/>
    </font>
    <font>
      <b/>
      <sz val="16"/>
      <color indexed="8"/>
      <name val="宋体"/>
      <charset val="134"/>
      <scheme val="minor"/>
    </font>
    <font>
      <sz val="18"/>
      <color indexed="8"/>
      <name val="宋体"/>
      <charset val="134"/>
      <scheme val="minor"/>
    </font>
    <font>
      <sz val="16"/>
      <name val="黑体"/>
      <charset val="134"/>
    </font>
    <font>
      <sz val="11"/>
      <name val="宋体"/>
      <charset val="134"/>
      <scheme val="minor"/>
    </font>
    <font>
      <sz val="20"/>
      <name val="方正小标宋简体"/>
      <charset val="134"/>
    </font>
    <font>
      <b/>
      <sz val="16"/>
      <name val="宋体"/>
      <charset val="134"/>
    </font>
    <font>
      <sz val="16"/>
      <name val="宋体"/>
      <charset val="134"/>
      <scheme val="minor"/>
    </font>
    <font>
      <sz val="16"/>
      <name val="宋体"/>
      <charset val="134"/>
    </font>
    <font>
      <sz val="18"/>
      <name val="宋体"/>
      <charset val="134"/>
      <scheme val="minor"/>
    </font>
    <font>
      <sz val="16"/>
      <color indexed="8"/>
      <name val="宋体"/>
      <charset val="134"/>
      <scheme val="minor"/>
    </font>
    <font>
      <sz val="12"/>
      <name val="宋体"/>
      <charset val="134"/>
    </font>
    <font>
      <sz val="9"/>
      <name val="宋体"/>
      <charset val="134"/>
    </font>
  </fonts>
  <fills count="5">
    <fill>
      <patternFill patternType="none"/>
    </fill>
    <fill>
      <patternFill patternType="gray125"/>
    </fill>
    <fill>
      <patternFill patternType="solid">
        <fgColor rgb="FFC00000"/>
        <bgColor indexed="64"/>
      </patternFill>
    </fill>
    <fill>
      <patternFill patternType="solid">
        <fgColor rgb="FF00B0F0"/>
        <bgColor indexed="64"/>
      </patternFill>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1" fillId="0" borderId="0">
      <alignment vertical="center"/>
    </xf>
    <xf numFmtId="0" fontId="13" fillId="0" borderId="0"/>
  </cellStyleXfs>
  <cellXfs count="61">
    <xf numFmtId="0" fontId="0" fillId="0" borderId="0" xfId="0">
      <alignment vertical="center"/>
    </xf>
    <xf numFmtId="0" fontId="5" fillId="0" borderId="0" xfId="0" applyFont="1" applyFill="1" applyAlignment="1">
      <alignment horizontal="left" vertical="center" wrapText="1"/>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Alignment="1">
      <alignment vertical="center"/>
    </xf>
    <xf numFmtId="0" fontId="3" fillId="2" borderId="0" xfId="0" applyFont="1" applyFill="1" applyAlignment="1">
      <alignment horizontal="center" vertical="center" wrapText="1"/>
    </xf>
    <xf numFmtId="0" fontId="3" fillId="3" borderId="0" xfId="0" applyFont="1" applyFill="1" applyAlignment="1">
      <alignment horizontal="center" vertical="center" wrapText="1"/>
    </xf>
    <xf numFmtId="0" fontId="3" fillId="4" borderId="0" xfId="0" applyFont="1" applyFill="1" applyAlignment="1">
      <alignment horizontal="center"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180"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180"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180" fontId="2" fillId="0" borderId="1" xfId="0" applyNumberFormat="1" applyFont="1" applyFill="1" applyBorder="1" applyAlignment="1">
      <alignment horizontal="center" vertical="center" wrapText="1"/>
    </xf>
    <xf numFmtId="179" fontId="8"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180"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179" fontId="10" fillId="0" borderId="1" xfId="0" applyNumberFormat="1" applyFont="1" applyFill="1" applyBorder="1" applyAlignment="1">
      <alignment horizontal="left" vertical="center" wrapText="1"/>
    </xf>
    <xf numFmtId="180" fontId="10" fillId="0" borderId="1" xfId="0" applyNumberFormat="1" applyFont="1" applyFill="1" applyBorder="1" applyAlignment="1">
      <alignment horizontal="center" vertical="center" wrapText="1"/>
    </xf>
    <xf numFmtId="180" fontId="10" fillId="0" borderId="1" xfId="0" applyNumberFormat="1" applyFont="1" applyFill="1" applyBorder="1" applyAlignment="1">
      <alignment horizontal="center" vertical="center"/>
    </xf>
    <xf numFmtId="0" fontId="10" fillId="0" borderId="1" xfId="0" applyNumberFormat="1" applyFont="1" applyFill="1" applyBorder="1"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Font="1" applyFill="1" applyAlignment="1">
      <alignment horizontal="left" vertical="center"/>
    </xf>
    <xf numFmtId="0" fontId="0" fillId="0" borderId="0" xfId="0" applyFont="1" applyAlignment="1">
      <alignment horizontal="left" vertical="center"/>
    </xf>
    <xf numFmtId="0" fontId="6" fillId="0" borderId="0" xfId="0" applyNumberFormat="1"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1" fillId="0" borderId="0"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81" fontId="9" fillId="0" borderId="1" xfId="0" applyNumberFormat="1" applyFont="1" applyFill="1" applyBorder="1" applyAlignment="1">
      <alignment horizontal="left" vertical="center" wrapText="1"/>
    </xf>
    <xf numFmtId="0" fontId="2" fillId="0" borderId="1" xfId="0" applyFont="1" applyFill="1" applyBorder="1" applyAlignment="1">
      <alignment vertical="center"/>
    </xf>
    <xf numFmtId="0" fontId="10" fillId="0" borderId="1" xfId="0" applyFont="1" applyFill="1" applyBorder="1" applyAlignment="1">
      <alignment horizontal="center" vertical="center" wrapText="1"/>
    </xf>
    <xf numFmtId="182" fontId="10" fillId="0" borderId="1" xfId="0" applyNumberFormat="1" applyFont="1" applyFill="1" applyBorder="1" applyAlignment="1">
      <alignment horizontal="left" vertical="center" wrapText="1"/>
    </xf>
    <xf numFmtId="0" fontId="12" fillId="0" borderId="1" xfId="0" applyFont="1" applyFill="1" applyBorder="1" applyAlignment="1">
      <alignment horizontal="center" vertical="center"/>
    </xf>
    <xf numFmtId="180" fontId="10"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center" vertical="center" wrapText="1"/>
    </xf>
    <xf numFmtId="182" fontId="10" fillId="0" borderId="1" xfId="0" applyNumberFormat="1" applyFont="1" applyFill="1" applyBorder="1" applyAlignment="1">
      <alignment horizontal="center" vertical="center" wrapText="1"/>
    </xf>
    <xf numFmtId="0" fontId="2" fillId="0" borderId="0" xfId="0" applyFont="1" applyFill="1" applyBorder="1" applyAlignment="1">
      <alignment vertical="center"/>
    </xf>
    <xf numFmtId="0" fontId="3" fillId="4"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0" fillId="0" borderId="0" xfId="0" applyBorder="1">
      <alignment vertical="center"/>
    </xf>
    <xf numFmtId="0" fontId="2" fillId="0" borderId="0" xfId="0" applyFont="1" applyFill="1" applyBorder="1" applyAlignment="1">
      <alignment vertical="center"/>
    </xf>
    <xf numFmtId="0" fontId="3" fillId="3" borderId="0" xfId="0" applyFont="1" applyFill="1" applyBorder="1" applyAlignment="1">
      <alignment horizontal="center" vertical="center" wrapText="1"/>
    </xf>
    <xf numFmtId="0" fontId="7" fillId="0" borderId="0" xfId="0" applyFont="1" applyFill="1" applyAlignment="1">
      <alignment horizontal="center" vertical="center"/>
    </xf>
    <xf numFmtId="0" fontId="7" fillId="0" borderId="0" xfId="0" applyFont="1" applyFill="1" applyAlignment="1">
      <alignment horizontal="left"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left" vertical="center" wrapText="1"/>
    </xf>
  </cellXfs>
  <cellStyles count="3">
    <cellStyle name="0,0_x000d_&#10;NA_x000d_&#10;" xfId="2"/>
    <cellStyle name="常规" xfId="0" builtinId="0"/>
    <cellStyle name="常规 2" xfId="1"/>
  </cellStyles>
  <dxfs count="4">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FF000000"/>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4</xdr:row>
      <xdr:rowOff>0</xdr:rowOff>
    </xdr:from>
    <xdr:to>
      <xdr:col>8</xdr:col>
      <xdr:colOff>107315</xdr:colOff>
      <xdr:row>4</xdr:row>
      <xdr:rowOff>198120</xdr:rowOff>
    </xdr:to>
    <xdr:sp macro="" textlink="">
      <xdr:nvSpPr>
        <xdr:cNvPr id="2"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3"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4"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5"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6"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7"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8"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9"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0"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1"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2"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3"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4"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5"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6"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7"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8"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9"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20"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21"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22"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23"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24"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25"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26"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27"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28"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29"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30"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31"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32"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33"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4"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5"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6"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7"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8"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9"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0"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1"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2"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3"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4"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5"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6"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7"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8"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9"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50"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51"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52"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53"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54"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55"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56"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57"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58"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59"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60"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61"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62"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63"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64"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65"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66"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67"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68"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69"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70"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71"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72"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73"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74"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75"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76"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77"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78"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79"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80"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81"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82"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83"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84"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85"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86"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87"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88"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89"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90"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91"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92"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93"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94"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95"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96"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97"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98"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99"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00"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01"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02"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03"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04"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05"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06"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07"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08"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09"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110"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111"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112"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113"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114"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115"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116"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117"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18"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19"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20"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21"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22"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23"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24"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25"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26"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27"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28"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29"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30"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31"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32"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33"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34"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35"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36"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37"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138"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139"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140"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141"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142"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143"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144"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145"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46"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47"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48"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49"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50"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51"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52"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53"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54"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55"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56"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57"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58"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59"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60"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61"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62"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63"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64"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165"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166"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167"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168"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169"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170"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171"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172"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173"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174"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175"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176"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177"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178"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179"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180"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181"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182"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183"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184"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185"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186"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187"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188"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189"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190"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191"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192"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193"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194"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195"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196"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197"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198"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199"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200"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201"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02"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03"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04"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05"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06"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07"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08"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09"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10"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11"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12"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13"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14"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15"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16"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17"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18"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19"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20"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21"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222"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223"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224"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225"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226"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227"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228"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229"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30"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31"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32"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33"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34"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35"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36"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37"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38"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39"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40"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41"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42"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43"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44"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45"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46"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47"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48"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49"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250"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251"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252"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253"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254"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255"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256"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257"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58"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59"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60"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61"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62"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63"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64"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65"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66"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67"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68"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69"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70"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71"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72"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73"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74"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75"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76"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77"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278"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279"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280"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281"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282"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283"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284"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285"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86"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87"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88"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89"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90"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91"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92"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93"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94"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95"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96"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97"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98"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299"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300"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301"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302"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303"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304"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305"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306"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307"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308"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309"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310"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311"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312"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313"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314"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315"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316"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317"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318"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319"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320"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321"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322"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323"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324"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325"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326"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327"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328"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329"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330"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331"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332"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333"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334"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335"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336"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337"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338"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339"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340"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341"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42"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43"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44"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45"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46"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47"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48"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49"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50"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51"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52"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53"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54"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55"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56"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57"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58"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59"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60"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61"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362"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363"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364"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365"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366"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367"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368"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369"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70"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71"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72"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73"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74"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75"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76"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77"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78"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79"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80"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81"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82"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83"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84"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85"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86"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87"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88"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89"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390"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391"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392"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393"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394"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395"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396"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397"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98"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399"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00"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01"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02"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03"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04"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05"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06"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07"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08"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09"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10"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11"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12"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13"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14"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15"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16"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17"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418"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419"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420"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421"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422"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423"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424"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425"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26"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27"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28"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29"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30"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31"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32"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33"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34"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35"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36"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37"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38"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39"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40"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41"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42"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43"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44"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45"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446"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447"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448"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449"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450"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451"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452"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453"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54"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55"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56"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57"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58"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59"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60"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61"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62"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63"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64"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65"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66"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67"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68"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69"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70"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71"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72"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73"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474"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475"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476"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477"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478"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479"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480"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107315</xdr:colOff>
      <xdr:row>4</xdr:row>
      <xdr:rowOff>198120</xdr:rowOff>
    </xdr:to>
    <xdr:sp macro="" textlink="">
      <xdr:nvSpPr>
        <xdr:cNvPr id="481" name="Text Box 2905"/>
        <xdr:cNvSpPr txBox="1"/>
      </xdr:nvSpPr>
      <xdr:spPr>
        <a:xfrm>
          <a:off x="10937875" y="2425700"/>
          <a:ext cx="107315"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82"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83"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84"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85"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86"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87"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88"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89"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90"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91"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92"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93"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94"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95"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96"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97"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98"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499"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500"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198120</xdr:rowOff>
    </xdr:to>
    <xdr:sp macro="" textlink="">
      <xdr:nvSpPr>
        <xdr:cNvPr id="501" name="Text Box 2905"/>
        <xdr:cNvSpPr txBox="1"/>
      </xdr:nvSpPr>
      <xdr:spPr>
        <a:xfrm>
          <a:off x="10937875" y="2425700"/>
          <a:ext cx="93980" cy="198120"/>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502"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503"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504"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4</xdr:row>
      <xdr:rowOff>0</xdr:rowOff>
    </xdr:from>
    <xdr:to>
      <xdr:col>8</xdr:col>
      <xdr:colOff>93980</xdr:colOff>
      <xdr:row>4</xdr:row>
      <xdr:rowOff>227965</xdr:rowOff>
    </xdr:to>
    <xdr:sp macro="" textlink="">
      <xdr:nvSpPr>
        <xdr:cNvPr id="505" name="Text Box 2905"/>
        <xdr:cNvSpPr txBox="1"/>
      </xdr:nvSpPr>
      <xdr:spPr>
        <a:xfrm>
          <a:off x="10937875" y="24257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506"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507"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508"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509"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10"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11"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12"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13"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14"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15"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16"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17"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18"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19"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20"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21"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22"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23"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24"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25"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26"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27"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28"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29"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530"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531"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532"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533"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534"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535"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536"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537"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38"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39"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40"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41"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42"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43"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44"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45"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46"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47"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48"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49"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50"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51"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52"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53"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54"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55"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56"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57"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558"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559"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560"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561"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562"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563"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564"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565"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66"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67"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68"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69"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70"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71"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72"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73"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74"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75"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76"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77"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78"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79"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80"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81"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82"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83"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84"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85"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586"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587"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588"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589"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590"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591"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592"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593"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94"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95"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96"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97"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98"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599"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00"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01"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02"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03"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04"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05"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06"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07"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08"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09"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10"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11"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12"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13"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614"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615"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616"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617"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618"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619"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620"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621"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22"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23"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24"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25"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26"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27"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28"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29"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30"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31"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32"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33"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34"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35"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36"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37"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38"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39"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40"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41"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642"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643"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644"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645"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646"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647"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648"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107315</xdr:colOff>
      <xdr:row>36</xdr:row>
      <xdr:rowOff>198120</xdr:rowOff>
    </xdr:to>
    <xdr:sp macro="" textlink="">
      <xdr:nvSpPr>
        <xdr:cNvPr id="649" name="Text Box 2905"/>
        <xdr:cNvSpPr txBox="1"/>
      </xdr:nvSpPr>
      <xdr:spPr>
        <a:xfrm>
          <a:off x="10937875" y="48742600"/>
          <a:ext cx="107315"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50"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51"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52"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53"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54"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55"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56"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57"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58"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59"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60"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61"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62"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63"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64"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65"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66"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67"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68"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198120</xdr:rowOff>
    </xdr:to>
    <xdr:sp macro="" textlink="">
      <xdr:nvSpPr>
        <xdr:cNvPr id="669" name="Text Box 2905"/>
        <xdr:cNvSpPr txBox="1"/>
      </xdr:nvSpPr>
      <xdr:spPr>
        <a:xfrm>
          <a:off x="10937875" y="48742600"/>
          <a:ext cx="93980" cy="198120"/>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670"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671"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672" name="Text Box 2905"/>
        <xdr:cNvSpPr txBox="1"/>
      </xdr:nvSpPr>
      <xdr:spPr>
        <a:xfrm>
          <a:off x="10937875" y="48742600"/>
          <a:ext cx="93980" cy="227965"/>
        </a:xfrm>
        <a:prstGeom prst="rect">
          <a:avLst/>
        </a:prstGeom>
        <a:noFill/>
        <a:ln w="9525">
          <a:noFill/>
        </a:ln>
      </xdr:spPr>
    </xdr:sp>
    <xdr:clientData/>
  </xdr:twoCellAnchor>
  <xdr:twoCellAnchor editAs="oneCell">
    <xdr:from>
      <xdr:col>8</xdr:col>
      <xdr:colOff>0</xdr:colOff>
      <xdr:row>36</xdr:row>
      <xdr:rowOff>0</xdr:rowOff>
    </xdr:from>
    <xdr:to>
      <xdr:col>8</xdr:col>
      <xdr:colOff>93980</xdr:colOff>
      <xdr:row>36</xdr:row>
      <xdr:rowOff>227965</xdr:rowOff>
    </xdr:to>
    <xdr:sp macro="" textlink="">
      <xdr:nvSpPr>
        <xdr:cNvPr id="673" name="Text Box 2905"/>
        <xdr:cNvSpPr txBox="1"/>
      </xdr:nvSpPr>
      <xdr:spPr>
        <a:xfrm>
          <a:off x="10937875" y="48742600"/>
          <a:ext cx="93980" cy="22796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I62"/>
  <sheetViews>
    <sheetView tabSelected="1" view="pageBreakPreview" zoomScale="55" zoomScaleNormal="55" zoomScaleSheetLayoutView="55" workbookViewId="0">
      <pane ySplit="4" topLeftCell="A5" activePane="bottomLeft" state="frozen"/>
      <selection pane="bottomLeft" activeCell="W8" sqref="W8"/>
    </sheetView>
  </sheetViews>
  <sheetFormatPr defaultColWidth="9" defaultRowHeight="22.5"/>
  <cols>
    <col min="1" max="1" width="6.375" style="3" customWidth="1"/>
    <col min="2" max="2" width="27.75" style="8" customWidth="1"/>
    <col min="3" max="3" width="16.375" style="8" customWidth="1"/>
    <col min="4" max="4" width="12.875" style="8" customWidth="1"/>
    <col min="5" max="5" width="41.375" style="8" customWidth="1"/>
    <col min="6" max="6" width="11.625" style="9" customWidth="1"/>
    <col min="7" max="7" width="14.125" style="10" customWidth="1"/>
    <col min="8" max="8" width="13.125" style="10" customWidth="1"/>
    <col min="9" max="9" width="7.75" style="11" customWidth="1"/>
    <col min="10" max="10" width="44.75" style="9" customWidth="1"/>
    <col min="11" max="11" width="15.25" style="9" customWidth="1"/>
    <col min="12" max="12" width="16.125" style="9" customWidth="1"/>
    <col min="13" max="13" width="19.125" style="12" customWidth="1"/>
    <col min="14" max="14" width="18.375" style="13" customWidth="1"/>
    <col min="15" max="15" width="22.25" style="2" customWidth="1"/>
    <col min="16" max="16" width="16.125" style="2" customWidth="1"/>
    <col min="17" max="16384" width="9" style="2"/>
  </cols>
  <sheetData>
    <row r="1" spans="1:35" ht="32.1" customHeight="1">
      <c r="A1" s="1" t="s">
        <v>0</v>
      </c>
      <c r="B1" s="1"/>
      <c r="C1" s="14"/>
      <c r="D1" s="14"/>
      <c r="E1" s="14"/>
      <c r="F1" s="15"/>
      <c r="G1" s="16"/>
      <c r="H1" s="16"/>
      <c r="I1" s="33"/>
      <c r="J1" s="15"/>
      <c r="K1" s="15"/>
      <c r="L1" s="15"/>
      <c r="M1" s="34"/>
      <c r="N1" s="35"/>
      <c r="Q1" s="49"/>
      <c r="R1" s="49"/>
      <c r="S1" s="49"/>
      <c r="T1" s="49"/>
      <c r="U1" s="49"/>
      <c r="V1" s="49"/>
      <c r="W1" s="49"/>
      <c r="X1" s="49"/>
      <c r="Y1" s="49"/>
      <c r="Z1" s="49"/>
      <c r="AA1" s="49"/>
      <c r="AB1" s="49"/>
      <c r="AC1" s="49"/>
      <c r="AD1" s="49"/>
      <c r="AE1" s="49"/>
      <c r="AF1" s="49"/>
    </row>
    <row r="2" spans="1:35" ht="53.1" customHeight="1">
      <c r="A2" s="55" t="s">
        <v>1</v>
      </c>
      <c r="B2" s="56"/>
      <c r="C2" s="56"/>
      <c r="D2" s="56"/>
      <c r="E2" s="56"/>
      <c r="F2" s="56"/>
      <c r="G2" s="55"/>
      <c r="H2" s="55"/>
      <c r="I2" s="55"/>
      <c r="J2" s="56"/>
      <c r="K2" s="56"/>
      <c r="L2" s="56"/>
      <c r="M2" s="55"/>
      <c r="N2" s="56"/>
      <c r="Q2" s="49"/>
      <c r="R2" s="49"/>
      <c r="S2" s="49"/>
      <c r="T2" s="49"/>
      <c r="U2" s="49"/>
      <c r="V2" s="49"/>
      <c r="W2" s="49"/>
      <c r="X2" s="49"/>
      <c r="Y2" s="49"/>
      <c r="Z2" s="49"/>
      <c r="AA2" s="49"/>
      <c r="AB2" s="49"/>
      <c r="AC2" s="49"/>
      <c r="AD2" s="49"/>
      <c r="AE2" s="49"/>
      <c r="AF2" s="49"/>
    </row>
    <row r="3" spans="1:35" ht="36" customHeight="1">
      <c r="A3" s="17"/>
      <c r="B3" s="14"/>
      <c r="C3" s="14"/>
      <c r="D3" s="14"/>
      <c r="E3" s="14"/>
      <c r="F3" s="15"/>
      <c r="G3" s="16"/>
      <c r="H3" s="16"/>
      <c r="I3" s="36"/>
      <c r="J3" s="15"/>
      <c r="K3" s="15"/>
      <c r="L3" s="15"/>
      <c r="M3" s="57" t="s">
        <v>2</v>
      </c>
      <c r="N3" s="58"/>
      <c r="Q3" s="49"/>
      <c r="R3" s="49"/>
      <c r="S3" s="49"/>
      <c r="T3" s="49"/>
      <c r="U3" s="49"/>
      <c r="V3" s="49"/>
      <c r="W3" s="49"/>
      <c r="X3" s="49"/>
      <c r="Y3" s="49"/>
      <c r="Z3" s="49"/>
      <c r="AA3" s="49"/>
      <c r="AB3" s="49"/>
      <c r="AC3" s="49"/>
      <c r="AD3" s="49"/>
      <c r="AE3" s="49"/>
      <c r="AF3" s="49"/>
    </row>
    <row r="4" spans="1:35" s="3" customFormat="1" ht="69.95" customHeight="1">
      <c r="A4" s="18" t="s">
        <v>3</v>
      </c>
      <c r="B4" s="18" t="s">
        <v>4</v>
      </c>
      <c r="C4" s="18" t="s">
        <v>5</v>
      </c>
      <c r="D4" s="18" t="s">
        <v>6</v>
      </c>
      <c r="E4" s="18" t="s">
        <v>7</v>
      </c>
      <c r="F4" s="18" t="s">
        <v>8</v>
      </c>
      <c r="G4" s="19" t="s">
        <v>9</v>
      </c>
      <c r="H4" s="19" t="s">
        <v>10</v>
      </c>
      <c r="I4" s="37" t="s">
        <v>11</v>
      </c>
      <c r="J4" s="18" t="s">
        <v>12</v>
      </c>
      <c r="K4" s="18" t="s">
        <v>13</v>
      </c>
      <c r="L4" s="38" t="s">
        <v>14</v>
      </c>
      <c r="M4" s="38" t="s">
        <v>15</v>
      </c>
      <c r="N4" s="38" t="s">
        <v>16</v>
      </c>
      <c r="O4" s="38" t="s">
        <v>17</v>
      </c>
      <c r="P4" s="38" t="s">
        <v>18</v>
      </c>
      <c r="Q4" s="49"/>
      <c r="R4" s="49"/>
      <c r="S4" s="49"/>
      <c r="T4" s="49"/>
      <c r="U4" s="49"/>
      <c r="V4" s="49"/>
      <c r="W4" s="49"/>
      <c r="X4" s="49"/>
      <c r="Y4" s="49"/>
      <c r="Z4" s="49"/>
      <c r="AA4" s="49"/>
      <c r="AB4" s="49"/>
      <c r="AC4" s="49"/>
      <c r="AD4" s="49"/>
      <c r="AE4" s="49"/>
      <c r="AF4" s="49"/>
    </row>
    <row r="5" spans="1:35" s="4" customFormat="1" ht="54" customHeight="1">
      <c r="A5" s="59" t="s">
        <v>19</v>
      </c>
      <c r="B5" s="60"/>
      <c r="C5" s="20">
        <f>COUNTA(A6:A36)</f>
        <v>31</v>
      </c>
      <c r="D5" s="21"/>
      <c r="E5" s="21"/>
      <c r="F5" s="21"/>
      <c r="G5" s="22">
        <f>SUM(G6:G36)</f>
        <v>3369625.07</v>
      </c>
      <c r="H5" s="22">
        <f>SUM(H6:H36)</f>
        <v>487231</v>
      </c>
      <c r="I5" s="39"/>
      <c r="J5" s="24"/>
      <c r="K5" s="24"/>
      <c r="L5" s="24"/>
      <c r="M5" s="40"/>
      <c r="N5" s="41"/>
      <c r="O5" s="42"/>
      <c r="P5" s="42"/>
      <c r="Q5" s="49"/>
      <c r="R5" s="49"/>
      <c r="S5" s="49"/>
      <c r="T5" s="49"/>
      <c r="U5" s="49"/>
      <c r="V5" s="49"/>
      <c r="W5" s="49"/>
      <c r="X5" s="49"/>
      <c r="Y5" s="49"/>
      <c r="Z5" s="49"/>
      <c r="AA5" s="49"/>
      <c r="AB5" s="49"/>
      <c r="AC5" s="49"/>
      <c r="AD5" s="49"/>
      <c r="AE5" s="49"/>
      <c r="AF5" s="49"/>
      <c r="AG5" s="53"/>
      <c r="AH5" s="53"/>
      <c r="AI5" s="53"/>
    </row>
    <row r="6" spans="1:35" s="5" customFormat="1" ht="93.95" customHeight="1">
      <c r="A6" s="23">
        <f>SUBTOTAL(103,$B$5:B6)*1</f>
        <v>1</v>
      </c>
      <c r="B6" s="24" t="s">
        <v>20</v>
      </c>
      <c r="C6" s="25" t="s">
        <v>21</v>
      </c>
      <c r="D6" s="24" t="s">
        <v>22</v>
      </c>
      <c r="E6" s="24" t="s">
        <v>23</v>
      </c>
      <c r="F6" s="24" t="s">
        <v>24</v>
      </c>
      <c r="G6" s="26">
        <v>246900</v>
      </c>
      <c r="H6" s="27">
        <v>50000</v>
      </c>
      <c r="I6" s="39">
        <v>12</v>
      </c>
      <c r="J6" s="24" t="s">
        <v>25</v>
      </c>
      <c r="K6" s="24" t="s">
        <v>26</v>
      </c>
      <c r="L6" s="24" t="s">
        <v>27</v>
      </c>
      <c r="M6" s="43" t="s">
        <v>28</v>
      </c>
      <c r="N6" s="43" t="s">
        <v>29</v>
      </c>
      <c r="O6" s="43" t="s">
        <v>30</v>
      </c>
      <c r="P6" s="43" t="s">
        <v>31</v>
      </c>
      <c r="Q6" s="49"/>
      <c r="R6" s="49"/>
      <c r="S6" s="49"/>
      <c r="T6" s="49"/>
      <c r="U6" s="49"/>
      <c r="V6" s="49"/>
      <c r="W6" s="49"/>
      <c r="X6" s="49"/>
      <c r="Y6" s="49"/>
      <c r="Z6" s="49"/>
      <c r="AA6" s="49"/>
      <c r="AB6" s="49"/>
      <c r="AC6" s="49"/>
      <c r="AD6" s="49"/>
      <c r="AE6" s="49"/>
      <c r="AF6" s="49"/>
      <c r="AG6" s="51"/>
      <c r="AH6" s="51"/>
      <c r="AI6" s="51"/>
    </row>
    <row r="7" spans="1:35" s="5" customFormat="1" ht="110.1" customHeight="1">
      <c r="A7" s="23">
        <f>SUBTOTAL(103,$B$5:B7)*1</f>
        <v>2</v>
      </c>
      <c r="B7" s="24" t="s">
        <v>32</v>
      </c>
      <c r="C7" s="25" t="s">
        <v>33</v>
      </c>
      <c r="D7" s="24" t="s">
        <v>34</v>
      </c>
      <c r="E7" s="24" t="s">
        <v>35</v>
      </c>
      <c r="F7" s="24" t="s">
        <v>24</v>
      </c>
      <c r="G7" s="26">
        <v>300000</v>
      </c>
      <c r="H7" s="27">
        <v>150000</v>
      </c>
      <c r="I7" s="39">
        <v>12</v>
      </c>
      <c r="J7" s="24" t="s">
        <v>36</v>
      </c>
      <c r="K7" s="24" t="s">
        <v>26</v>
      </c>
      <c r="L7" s="24" t="s">
        <v>37</v>
      </c>
      <c r="M7" s="40" t="s">
        <v>38</v>
      </c>
      <c r="N7" s="40" t="s">
        <v>39</v>
      </c>
      <c r="O7" s="40" t="s">
        <v>40</v>
      </c>
      <c r="P7" s="40" t="s">
        <v>41</v>
      </c>
      <c r="Q7" s="49"/>
      <c r="R7" s="49"/>
      <c r="S7" s="49"/>
      <c r="T7" s="49"/>
      <c r="U7" s="49"/>
      <c r="V7" s="49"/>
      <c r="W7" s="49"/>
      <c r="X7" s="49"/>
      <c r="Y7" s="49"/>
      <c r="Z7" s="49"/>
      <c r="AA7" s="49"/>
      <c r="AB7" s="49"/>
      <c r="AC7" s="49"/>
      <c r="AD7" s="49"/>
      <c r="AE7" s="49"/>
      <c r="AF7" s="49"/>
      <c r="AG7" s="51"/>
      <c r="AH7" s="51"/>
      <c r="AI7" s="51"/>
    </row>
    <row r="8" spans="1:35" s="5" customFormat="1" ht="107.1" customHeight="1">
      <c r="A8" s="23">
        <f>SUBTOTAL(103,$B$5:B8)*1</f>
        <v>3</v>
      </c>
      <c r="B8" s="24" t="s">
        <v>42</v>
      </c>
      <c r="C8" s="25" t="s">
        <v>43</v>
      </c>
      <c r="D8" s="24" t="s">
        <v>44</v>
      </c>
      <c r="E8" s="24" t="s">
        <v>45</v>
      </c>
      <c r="F8" s="24" t="s">
        <v>46</v>
      </c>
      <c r="G8" s="26">
        <v>60000</v>
      </c>
      <c r="H8" s="26">
        <v>1000</v>
      </c>
      <c r="I8" s="39">
        <v>6</v>
      </c>
      <c r="J8" s="24" t="s">
        <v>47</v>
      </c>
      <c r="K8" s="24" t="s">
        <v>26</v>
      </c>
      <c r="L8" s="24" t="s">
        <v>48</v>
      </c>
      <c r="M8" s="23" t="s">
        <v>49</v>
      </c>
      <c r="N8" s="23" t="s">
        <v>50</v>
      </c>
      <c r="O8" s="23" t="s">
        <v>51</v>
      </c>
      <c r="P8" s="23" t="s">
        <v>52</v>
      </c>
      <c r="Q8" s="49"/>
      <c r="R8" s="49"/>
      <c r="S8" s="49"/>
      <c r="T8" s="49"/>
      <c r="U8" s="49"/>
      <c r="V8" s="49"/>
      <c r="W8" s="49"/>
      <c r="X8" s="49"/>
      <c r="Y8" s="49"/>
      <c r="Z8" s="49"/>
      <c r="AA8" s="49"/>
      <c r="AB8" s="49"/>
      <c r="AC8" s="49"/>
      <c r="AD8" s="49"/>
      <c r="AE8" s="49"/>
      <c r="AF8" s="49"/>
      <c r="AG8" s="51"/>
      <c r="AH8" s="51"/>
      <c r="AI8" s="51"/>
    </row>
    <row r="9" spans="1:35" s="5" customFormat="1" ht="110.1" customHeight="1">
      <c r="A9" s="23">
        <f>SUBTOTAL(103,$B$5:B9)*1</f>
        <v>4</v>
      </c>
      <c r="B9" s="24" t="s">
        <v>53</v>
      </c>
      <c r="C9" s="25" t="s">
        <v>54</v>
      </c>
      <c r="D9" s="24" t="s">
        <v>55</v>
      </c>
      <c r="E9" s="24" t="s">
        <v>56</v>
      </c>
      <c r="F9" s="24" t="s">
        <v>24</v>
      </c>
      <c r="G9" s="26">
        <v>26841.26</v>
      </c>
      <c r="H9" s="27">
        <v>200</v>
      </c>
      <c r="I9" s="39">
        <v>1</v>
      </c>
      <c r="J9" s="24" t="s">
        <v>57</v>
      </c>
      <c r="K9" s="24" t="s">
        <v>26</v>
      </c>
      <c r="L9" s="24" t="s">
        <v>58</v>
      </c>
      <c r="M9" s="40" t="s">
        <v>59</v>
      </c>
      <c r="N9" s="23" t="s">
        <v>60</v>
      </c>
      <c r="O9" s="23" t="s">
        <v>61</v>
      </c>
      <c r="P9" s="23" t="s">
        <v>62</v>
      </c>
      <c r="Q9" s="49"/>
      <c r="R9" s="49"/>
      <c r="S9" s="49"/>
      <c r="T9" s="49"/>
      <c r="U9" s="49"/>
      <c r="V9" s="49"/>
      <c r="W9" s="49"/>
      <c r="X9" s="49"/>
      <c r="Y9" s="49"/>
      <c r="Z9" s="49"/>
      <c r="AA9" s="49"/>
      <c r="AB9" s="49"/>
      <c r="AC9" s="49"/>
      <c r="AD9" s="49"/>
      <c r="AE9" s="49"/>
      <c r="AF9" s="49"/>
      <c r="AG9" s="51"/>
      <c r="AH9" s="51"/>
      <c r="AI9" s="51"/>
    </row>
    <row r="10" spans="1:35" s="6" customFormat="1" ht="102" customHeight="1">
      <c r="A10" s="23">
        <f>SUBTOTAL(103,$B$5:B10)*1</f>
        <v>5</v>
      </c>
      <c r="B10" s="24" t="s">
        <v>63</v>
      </c>
      <c r="C10" s="25" t="s">
        <v>64</v>
      </c>
      <c r="D10" s="24" t="s">
        <v>65</v>
      </c>
      <c r="E10" s="24" t="s">
        <v>66</v>
      </c>
      <c r="F10" s="24" t="s">
        <v>24</v>
      </c>
      <c r="G10" s="26">
        <v>61306.22</v>
      </c>
      <c r="H10" s="27">
        <v>5000</v>
      </c>
      <c r="I10" s="39">
        <v>10</v>
      </c>
      <c r="J10" s="24" t="s">
        <v>67</v>
      </c>
      <c r="K10" s="24" t="s">
        <v>26</v>
      </c>
      <c r="L10" s="24" t="s">
        <v>68</v>
      </c>
      <c r="M10" s="40" t="s">
        <v>69</v>
      </c>
      <c r="N10" s="40" t="s">
        <v>70</v>
      </c>
      <c r="O10" s="40" t="s">
        <v>71</v>
      </c>
      <c r="P10" s="40" t="s">
        <v>72</v>
      </c>
      <c r="Q10" s="49"/>
      <c r="R10" s="49"/>
      <c r="S10" s="49"/>
      <c r="T10" s="49"/>
      <c r="U10" s="49"/>
      <c r="V10" s="49"/>
      <c r="W10" s="49"/>
      <c r="X10" s="49"/>
      <c r="Y10" s="49"/>
      <c r="Z10" s="49"/>
      <c r="AA10" s="49"/>
      <c r="AB10" s="49"/>
      <c r="AC10" s="49"/>
      <c r="AD10" s="49"/>
      <c r="AE10" s="49"/>
      <c r="AF10" s="49"/>
      <c r="AG10" s="54"/>
      <c r="AH10" s="54"/>
      <c r="AI10" s="54"/>
    </row>
    <row r="11" spans="1:35" s="5" customFormat="1" ht="98.1" customHeight="1">
      <c r="A11" s="23">
        <f>SUBTOTAL(103,$B$5:B11)*1</f>
        <v>6</v>
      </c>
      <c r="B11" s="24" t="s">
        <v>73</v>
      </c>
      <c r="C11" s="25" t="s">
        <v>74</v>
      </c>
      <c r="D11" s="24" t="s">
        <v>75</v>
      </c>
      <c r="E11" s="24" t="s">
        <v>76</v>
      </c>
      <c r="F11" s="28" t="s">
        <v>77</v>
      </c>
      <c r="G11" s="26">
        <v>50000</v>
      </c>
      <c r="H11" s="26">
        <v>20000</v>
      </c>
      <c r="I11" s="39">
        <v>12</v>
      </c>
      <c r="J11" s="44" t="s">
        <v>78</v>
      </c>
      <c r="K11" s="24" t="s">
        <v>26</v>
      </c>
      <c r="L11" s="24" t="s">
        <v>79</v>
      </c>
      <c r="M11" s="23" t="s">
        <v>80</v>
      </c>
      <c r="N11" s="23" t="s">
        <v>81</v>
      </c>
      <c r="O11" s="23" t="s">
        <v>82</v>
      </c>
      <c r="P11" s="23" t="s">
        <v>83</v>
      </c>
      <c r="Q11" s="49"/>
      <c r="R11" s="49"/>
      <c r="S11" s="49"/>
      <c r="T11" s="49"/>
      <c r="U11" s="49"/>
      <c r="V11" s="49"/>
      <c r="W11" s="49"/>
      <c r="X11" s="49"/>
      <c r="Y11" s="49"/>
      <c r="Z11" s="49"/>
      <c r="AA11" s="49"/>
      <c r="AB11" s="49"/>
      <c r="AC11" s="49"/>
      <c r="AD11" s="49"/>
      <c r="AE11" s="49"/>
      <c r="AF11" s="49"/>
      <c r="AG11" s="51"/>
      <c r="AH11" s="51"/>
      <c r="AI11" s="51"/>
    </row>
    <row r="12" spans="1:35" s="5" customFormat="1" ht="122.1" customHeight="1">
      <c r="A12" s="23">
        <f>SUBTOTAL(103,$B$5:B12)*1</f>
        <v>7</v>
      </c>
      <c r="B12" s="24" t="s">
        <v>84</v>
      </c>
      <c r="C12" s="25" t="s">
        <v>85</v>
      </c>
      <c r="D12" s="24" t="s">
        <v>75</v>
      </c>
      <c r="E12" s="24" t="s">
        <v>86</v>
      </c>
      <c r="F12" s="24" t="s">
        <v>46</v>
      </c>
      <c r="G12" s="26">
        <v>57000</v>
      </c>
      <c r="H12" s="27">
        <v>500</v>
      </c>
      <c r="I12" s="39">
        <v>4</v>
      </c>
      <c r="J12" s="24" t="s">
        <v>87</v>
      </c>
      <c r="K12" s="24" t="s">
        <v>26</v>
      </c>
      <c r="L12" s="24" t="s">
        <v>88</v>
      </c>
      <c r="M12" s="40" t="s">
        <v>89</v>
      </c>
      <c r="N12" s="40" t="s">
        <v>90</v>
      </c>
      <c r="O12" s="40" t="s">
        <v>91</v>
      </c>
      <c r="P12" s="40" t="s">
        <v>92</v>
      </c>
      <c r="Q12" s="49"/>
      <c r="R12" s="49"/>
      <c r="S12" s="49"/>
      <c r="T12" s="49"/>
      <c r="U12" s="49"/>
      <c r="V12" s="49"/>
      <c r="W12" s="49"/>
      <c r="X12" s="49"/>
      <c r="Y12" s="49"/>
      <c r="Z12" s="49"/>
      <c r="AA12" s="49"/>
      <c r="AB12" s="49"/>
      <c r="AC12" s="49"/>
      <c r="AD12" s="49"/>
      <c r="AE12" s="49"/>
      <c r="AF12" s="49"/>
      <c r="AG12" s="51"/>
      <c r="AH12" s="51"/>
      <c r="AI12" s="51"/>
    </row>
    <row r="13" spans="1:35" s="5" customFormat="1" ht="140.1" customHeight="1">
      <c r="A13" s="23">
        <f>SUBTOTAL(103,$B$5:B13)*1</f>
        <v>8</v>
      </c>
      <c r="B13" s="24" t="s">
        <v>93</v>
      </c>
      <c r="C13" s="25" t="s">
        <v>94</v>
      </c>
      <c r="D13" s="24" t="s">
        <v>75</v>
      </c>
      <c r="E13" s="24" t="s">
        <v>95</v>
      </c>
      <c r="F13" s="24" t="s">
        <v>46</v>
      </c>
      <c r="G13" s="26">
        <v>122700</v>
      </c>
      <c r="H13" s="27">
        <v>1000</v>
      </c>
      <c r="I13" s="39">
        <v>10</v>
      </c>
      <c r="J13" s="24" t="s">
        <v>96</v>
      </c>
      <c r="K13" s="24" t="s">
        <v>26</v>
      </c>
      <c r="L13" s="24" t="s">
        <v>97</v>
      </c>
      <c r="M13" s="40" t="s">
        <v>38</v>
      </c>
      <c r="N13" s="40" t="s">
        <v>39</v>
      </c>
      <c r="O13" s="40" t="s">
        <v>40</v>
      </c>
      <c r="P13" s="40" t="s">
        <v>41</v>
      </c>
      <c r="Q13" s="49"/>
      <c r="R13" s="49"/>
      <c r="S13" s="49"/>
      <c r="T13" s="49"/>
      <c r="U13" s="49"/>
      <c r="V13" s="49"/>
      <c r="W13" s="49"/>
      <c r="X13" s="49"/>
      <c r="Y13" s="49"/>
      <c r="Z13" s="49"/>
      <c r="AA13" s="49"/>
      <c r="AB13" s="49"/>
      <c r="AC13" s="49"/>
      <c r="AD13" s="49"/>
      <c r="AE13" s="49"/>
      <c r="AF13" s="49"/>
      <c r="AG13" s="51"/>
      <c r="AH13" s="51"/>
      <c r="AI13" s="51"/>
    </row>
    <row r="14" spans="1:35" s="5" customFormat="1" ht="105" customHeight="1">
      <c r="A14" s="23">
        <f>SUBTOTAL(103,$B$5:B14)*1</f>
        <v>9</v>
      </c>
      <c r="B14" s="24" t="s">
        <v>98</v>
      </c>
      <c r="C14" s="25" t="s">
        <v>99</v>
      </c>
      <c r="D14" s="24" t="s">
        <v>75</v>
      </c>
      <c r="E14" s="24" t="s">
        <v>100</v>
      </c>
      <c r="F14" s="24" t="s">
        <v>46</v>
      </c>
      <c r="G14" s="26">
        <v>23766</v>
      </c>
      <c r="H14" s="27">
        <v>7600</v>
      </c>
      <c r="I14" s="39">
        <v>12</v>
      </c>
      <c r="J14" s="24" t="s">
        <v>101</v>
      </c>
      <c r="K14" s="24" t="s">
        <v>26</v>
      </c>
      <c r="L14" s="24" t="s">
        <v>102</v>
      </c>
      <c r="M14" s="40" t="s">
        <v>103</v>
      </c>
      <c r="N14" s="40" t="s">
        <v>104</v>
      </c>
      <c r="O14" s="40" t="s">
        <v>105</v>
      </c>
      <c r="P14" s="40" t="s">
        <v>106</v>
      </c>
      <c r="Q14" s="49"/>
      <c r="R14" s="49"/>
      <c r="S14" s="49"/>
      <c r="T14" s="49"/>
      <c r="U14" s="49"/>
      <c r="V14" s="49"/>
      <c r="W14" s="49"/>
      <c r="X14" s="49"/>
      <c r="Y14" s="49"/>
      <c r="Z14" s="49"/>
      <c r="AA14" s="49"/>
      <c r="AB14" s="49"/>
      <c r="AC14" s="49"/>
      <c r="AD14" s="49"/>
      <c r="AE14" s="49"/>
      <c r="AF14" s="49"/>
      <c r="AG14" s="51"/>
      <c r="AH14" s="51"/>
      <c r="AI14" s="51"/>
    </row>
    <row r="15" spans="1:35" s="5" customFormat="1" ht="110.1" customHeight="1">
      <c r="A15" s="23">
        <f>SUBTOTAL(103,$B$5:B15)*1</f>
        <v>10</v>
      </c>
      <c r="B15" s="24" t="s">
        <v>107</v>
      </c>
      <c r="C15" s="25" t="s">
        <v>108</v>
      </c>
      <c r="D15" s="24" t="s">
        <v>109</v>
      </c>
      <c r="E15" s="24" t="s">
        <v>110</v>
      </c>
      <c r="F15" s="24" t="s">
        <v>24</v>
      </c>
      <c r="G15" s="26">
        <v>50000</v>
      </c>
      <c r="H15" s="27">
        <v>10000</v>
      </c>
      <c r="I15" s="39">
        <v>9</v>
      </c>
      <c r="J15" s="24" t="s">
        <v>47</v>
      </c>
      <c r="K15" s="24" t="s">
        <v>26</v>
      </c>
      <c r="L15" s="24" t="s">
        <v>111</v>
      </c>
      <c r="M15" s="40" t="s">
        <v>38</v>
      </c>
      <c r="N15" s="40" t="s">
        <v>39</v>
      </c>
      <c r="O15" s="40" t="s">
        <v>40</v>
      </c>
      <c r="P15" s="40" t="s">
        <v>41</v>
      </c>
      <c r="Q15" s="49"/>
      <c r="R15" s="49"/>
      <c r="S15" s="49"/>
      <c r="T15" s="49"/>
      <c r="U15" s="49"/>
      <c r="V15" s="49"/>
      <c r="W15" s="49"/>
      <c r="X15" s="49"/>
      <c r="Y15" s="49"/>
      <c r="Z15" s="49"/>
      <c r="AA15" s="49"/>
      <c r="AB15" s="49"/>
      <c r="AC15" s="49"/>
      <c r="AD15" s="49"/>
      <c r="AE15" s="49"/>
      <c r="AF15" s="49"/>
      <c r="AG15" s="51"/>
      <c r="AH15" s="51"/>
      <c r="AI15" s="51"/>
    </row>
    <row r="16" spans="1:35" s="7" customFormat="1" ht="105" customHeight="1">
      <c r="A16" s="23">
        <f>SUBTOTAL(103,$B$5:B16)*1</f>
        <v>11</v>
      </c>
      <c r="B16" s="24" t="s">
        <v>112</v>
      </c>
      <c r="C16" s="25" t="s">
        <v>113</v>
      </c>
      <c r="D16" s="24" t="s">
        <v>114</v>
      </c>
      <c r="E16" s="24" t="s">
        <v>115</v>
      </c>
      <c r="F16" s="24" t="s">
        <v>46</v>
      </c>
      <c r="G16" s="26">
        <v>85000</v>
      </c>
      <c r="H16" s="26">
        <v>5000</v>
      </c>
      <c r="I16" s="39">
        <v>12</v>
      </c>
      <c r="J16" s="24" t="s">
        <v>47</v>
      </c>
      <c r="K16" s="24" t="s">
        <v>26</v>
      </c>
      <c r="L16" s="24" t="s">
        <v>116</v>
      </c>
      <c r="M16" s="40" t="s">
        <v>59</v>
      </c>
      <c r="N16" s="23" t="s">
        <v>60</v>
      </c>
      <c r="O16" s="23" t="s">
        <v>61</v>
      </c>
      <c r="P16" s="23" t="s">
        <v>62</v>
      </c>
      <c r="Q16" s="49"/>
      <c r="R16" s="49"/>
      <c r="S16" s="49"/>
      <c r="T16" s="49"/>
      <c r="U16" s="49"/>
      <c r="V16" s="49"/>
      <c r="W16" s="49"/>
      <c r="X16" s="49"/>
      <c r="Y16" s="49"/>
      <c r="Z16" s="49"/>
      <c r="AA16" s="49"/>
      <c r="AB16" s="49"/>
      <c r="AC16" s="49"/>
      <c r="AD16" s="49"/>
      <c r="AE16" s="49"/>
      <c r="AF16" s="49"/>
      <c r="AG16" s="50"/>
      <c r="AH16" s="50"/>
      <c r="AI16" s="50"/>
    </row>
    <row r="17" spans="1:35" s="7" customFormat="1" ht="102" customHeight="1">
      <c r="A17" s="23">
        <f>SUBTOTAL(103,$B$5:B17)*1</f>
        <v>12</v>
      </c>
      <c r="B17" s="24" t="s">
        <v>117</v>
      </c>
      <c r="C17" s="25" t="s">
        <v>118</v>
      </c>
      <c r="D17" s="24" t="s">
        <v>119</v>
      </c>
      <c r="E17" s="24" t="s">
        <v>120</v>
      </c>
      <c r="F17" s="24" t="s">
        <v>121</v>
      </c>
      <c r="G17" s="26">
        <v>152332</v>
      </c>
      <c r="H17" s="27">
        <v>1000</v>
      </c>
      <c r="I17" s="39">
        <v>6</v>
      </c>
      <c r="J17" s="24" t="s">
        <v>122</v>
      </c>
      <c r="K17" s="24" t="s">
        <v>123</v>
      </c>
      <c r="L17" s="28" t="s">
        <v>124</v>
      </c>
      <c r="M17" s="40" t="s">
        <v>38</v>
      </c>
      <c r="N17" s="40" t="s">
        <v>39</v>
      </c>
      <c r="O17" s="40" t="s">
        <v>40</v>
      </c>
      <c r="P17" s="40" t="s">
        <v>41</v>
      </c>
      <c r="Q17" s="49"/>
      <c r="R17" s="49"/>
      <c r="S17" s="49"/>
      <c r="T17" s="49"/>
      <c r="U17" s="49"/>
      <c r="V17" s="49"/>
      <c r="W17" s="49"/>
      <c r="X17" s="49"/>
      <c r="Y17" s="49"/>
      <c r="Z17" s="49"/>
      <c r="AA17" s="49"/>
      <c r="AB17" s="49"/>
      <c r="AC17" s="49"/>
      <c r="AD17" s="49"/>
      <c r="AE17" s="49"/>
      <c r="AF17" s="49"/>
      <c r="AG17" s="50"/>
      <c r="AH17" s="50"/>
      <c r="AI17" s="50"/>
    </row>
    <row r="18" spans="1:35" s="6" customFormat="1" ht="120" customHeight="1">
      <c r="A18" s="23">
        <f>SUBTOTAL(103,$B$5:B18)*1</f>
        <v>13</v>
      </c>
      <c r="B18" s="24" t="s">
        <v>125</v>
      </c>
      <c r="C18" s="25" t="s">
        <v>126</v>
      </c>
      <c r="D18" s="24" t="s">
        <v>127</v>
      </c>
      <c r="E18" s="24" t="s">
        <v>128</v>
      </c>
      <c r="F18" s="24" t="s">
        <v>46</v>
      </c>
      <c r="G18" s="26">
        <v>100198</v>
      </c>
      <c r="H18" s="26">
        <v>20000</v>
      </c>
      <c r="I18" s="39">
        <v>12</v>
      </c>
      <c r="J18" s="24" t="s">
        <v>129</v>
      </c>
      <c r="K18" s="24" t="s">
        <v>26</v>
      </c>
      <c r="L18" s="24" t="s">
        <v>130</v>
      </c>
      <c r="M18" s="23" t="s">
        <v>80</v>
      </c>
      <c r="N18" s="23" t="s">
        <v>81</v>
      </c>
      <c r="O18" s="23" t="s">
        <v>82</v>
      </c>
      <c r="P18" s="23" t="s">
        <v>83</v>
      </c>
      <c r="Q18" s="49"/>
      <c r="R18" s="49"/>
      <c r="S18" s="49"/>
      <c r="T18" s="49"/>
      <c r="U18" s="49"/>
      <c r="V18" s="49"/>
      <c r="W18" s="49"/>
      <c r="X18" s="49"/>
      <c r="Y18" s="49"/>
      <c r="Z18" s="49"/>
      <c r="AA18" s="49"/>
      <c r="AB18" s="49"/>
      <c r="AC18" s="49"/>
      <c r="AD18" s="49"/>
      <c r="AE18" s="49"/>
      <c r="AF18" s="49"/>
      <c r="AG18" s="54"/>
      <c r="AH18" s="54"/>
      <c r="AI18" s="54"/>
    </row>
    <row r="19" spans="1:35" s="6" customFormat="1" ht="98.1" customHeight="1">
      <c r="A19" s="23">
        <f>SUBTOTAL(103,$B$5:B19)*1</f>
        <v>14</v>
      </c>
      <c r="B19" s="24" t="s">
        <v>131</v>
      </c>
      <c r="C19" s="25" t="s">
        <v>132</v>
      </c>
      <c r="D19" s="24" t="s">
        <v>127</v>
      </c>
      <c r="E19" s="24" t="s">
        <v>133</v>
      </c>
      <c r="F19" s="24" t="s">
        <v>24</v>
      </c>
      <c r="G19" s="26">
        <v>80000</v>
      </c>
      <c r="H19" s="27">
        <v>30000</v>
      </c>
      <c r="I19" s="39">
        <v>12</v>
      </c>
      <c r="J19" s="24" t="s">
        <v>134</v>
      </c>
      <c r="K19" s="24" t="s">
        <v>26</v>
      </c>
      <c r="L19" s="24" t="s">
        <v>135</v>
      </c>
      <c r="M19" s="40" t="s">
        <v>38</v>
      </c>
      <c r="N19" s="40" t="s">
        <v>39</v>
      </c>
      <c r="O19" s="40" t="s">
        <v>40</v>
      </c>
      <c r="P19" s="40" t="s">
        <v>41</v>
      </c>
      <c r="Q19" s="49"/>
      <c r="R19" s="49"/>
      <c r="S19" s="49"/>
      <c r="T19" s="49"/>
      <c r="U19" s="49"/>
      <c r="V19" s="49"/>
      <c r="W19" s="49"/>
      <c r="X19" s="49"/>
      <c r="Y19" s="49"/>
      <c r="Z19" s="49"/>
      <c r="AA19" s="49"/>
      <c r="AB19" s="49"/>
      <c r="AC19" s="49"/>
      <c r="AD19" s="49"/>
      <c r="AE19" s="49"/>
      <c r="AF19" s="49"/>
      <c r="AG19" s="54"/>
      <c r="AH19" s="54"/>
      <c r="AI19" s="54"/>
    </row>
    <row r="20" spans="1:35" s="6" customFormat="1" ht="140.1" customHeight="1">
      <c r="A20" s="23">
        <f>SUBTOTAL(103,$B$5:B20)*1</f>
        <v>15</v>
      </c>
      <c r="B20" s="24" t="s">
        <v>136</v>
      </c>
      <c r="C20" s="25" t="s">
        <v>137</v>
      </c>
      <c r="D20" s="24" t="s">
        <v>138</v>
      </c>
      <c r="E20" s="24" t="s">
        <v>139</v>
      </c>
      <c r="F20" s="24" t="s">
        <v>24</v>
      </c>
      <c r="G20" s="26">
        <v>69923</v>
      </c>
      <c r="H20" s="26">
        <v>20000</v>
      </c>
      <c r="I20" s="39">
        <v>12</v>
      </c>
      <c r="J20" s="24" t="s">
        <v>140</v>
      </c>
      <c r="K20" s="24" t="s">
        <v>26</v>
      </c>
      <c r="L20" s="24" t="s">
        <v>141</v>
      </c>
      <c r="M20" s="40" t="s">
        <v>142</v>
      </c>
      <c r="N20" s="40" t="s">
        <v>143</v>
      </c>
      <c r="O20" s="40" t="s">
        <v>144</v>
      </c>
      <c r="P20" s="40" t="s">
        <v>144</v>
      </c>
      <c r="Q20" s="49"/>
      <c r="R20" s="49"/>
      <c r="S20" s="49"/>
      <c r="T20" s="49"/>
      <c r="U20" s="49"/>
      <c r="V20" s="49"/>
      <c r="W20" s="49"/>
      <c r="X20" s="49"/>
      <c r="Y20" s="49"/>
      <c r="Z20" s="49"/>
      <c r="AA20" s="49"/>
      <c r="AB20" s="49"/>
      <c r="AC20" s="49"/>
      <c r="AD20" s="49"/>
      <c r="AE20" s="49"/>
      <c r="AF20" s="49"/>
      <c r="AG20" s="54"/>
      <c r="AH20" s="54"/>
      <c r="AI20" s="54"/>
    </row>
    <row r="21" spans="1:35" s="7" customFormat="1" ht="153.94999999999999" customHeight="1">
      <c r="A21" s="23">
        <f>SUBTOTAL(103,$B$5:B21)*1</f>
        <v>16</v>
      </c>
      <c r="B21" s="24" t="s">
        <v>145</v>
      </c>
      <c r="C21" s="25" t="s">
        <v>146</v>
      </c>
      <c r="D21" s="24" t="s">
        <v>147</v>
      </c>
      <c r="E21" s="24" t="s">
        <v>148</v>
      </c>
      <c r="F21" s="24" t="s">
        <v>46</v>
      </c>
      <c r="G21" s="26">
        <v>689000</v>
      </c>
      <c r="H21" s="26">
        <v>100000</v>
      </c>
      <c r="I21" s="39">
        <v>12</v>
      </c>
      <c r="J21" s="24" t="s">
        <v>149</v>
      </c>
      <c r="K21" s="24" t="s">
        <v>123</v>
      </c>
      <c r="L21" s="24" t="s">
        <v>150</v>
      </c>
      <c r="M21" s="40" t="s">
        <v>151</v>
      </c>
      <c r="N21" s="45" t="s">
        <v>152</v>
      </c>
      <c r="O21" s="45" t="s">
        <v>153</v>
      </c>
      <c r="P21" s="45" t="s">
        <v>154</v>
      </c>
      <c r="Q21" s="49"/>
      <c r="R21" s="49"/>
      <c r="S21" s="49"/>
      <c r="T21" s="49"/>
      <c r="U21" s="49"/>
      <c r="V21" s="49"/>
      <c r="W21" s="49"/>
      <c r="X21" s="49"/>
      <c r="Y21" s="49"/>
      <c r="Z21" s="49"/>
      <c r="AA21" s="49"/>
      <c r="AB21" s="49"/>
      <c r="AC21" s="49"/>
      <c r="AD21" s="49"/>
      <c r="AE21" s="49"/>
      <c r="AF21" s="49"/>
      <c r="AG21" s="50"/>
      <c r="AH21" s="50"/>
      <c r="AI21" s="50"/>
    </row>
    <row r="22" spans="1:35" s="7" customFormat="1" ht="105" customHeight="1">
      <c r="A22" s="23">
        <f>SUBTOTAL(103,$B$5:B22)*1</f>
        <v>17</v>
      </c>
      <c r="B22" s="24" t="s">
        <v>155</v>
      </c>
      <c r="C22" s="25" t="s">
        <v>156</v>
      </c>
      <c r="D22" s="24" t="s">
        <v>147</v>
      </c>
      <c r="E22" s="24" t="s">
        <v>157</v>
      </c>
      <c r="F22" s="24" t="s">
        <v>158</v>
      </c>
      <c r="G22" s="26">
        <v>75553</v>
      </c>
      <c r="H22" s="27">
        <v>2000</v>
      </c>
      <c r="I22" s="39">
        <v>6</v>
      </c>
      <c r="J22" s="24" t="s">
        <v>122</v>
      </c>
      <c r="K22" s="24" t="s">
        <v>123</v>
      </c>
      <c r="L22" s="24" t="s">
        <v>159</v>
      </c>
      <c r="M22" s="40" t="s">
        <v>160</v>
      </c>
      <c r="N22" s="45" t="s">
        <v>152</v>
      </c>
      <c r="O22" s="45" t="s">
        <v>153</v>
      </c>
      <c r="P22" s="45" t="s">
        <v>154</v>
      </c>
      <c r="Q22" s="49"/>
      <c r="R22" s="49"/>
      <c r="S22" s="49"/>
      <c r="T22" s="49"/>
      <c r="U22" s="49"/>
      <c r="V22" s="49"/>
      <c r="W22" s="49"/>
      <c r="X22" s="49"/>
      <c r="Y22" s="49"/>
      <c r="Z22" s="49"/>
      <c r="AA22" s="49"/>
      <c r="AB22" s="49"/>
      <c r="AC22" s="49"/>
      <c r="AD22" s="49"/>
      <c r="AE22" s="49"/>
      <c r="AF22" s="49"/>
      <c r="AG22" s="50"/>
      <c r="AH22" s="50"/>
      <c r="AI22" s="50"/>
    </row>
    <row r="23" spans="1:35" s="5" customFormat="1" ht="114.95" customHeight="1">
      <c r="A23" s="23">
        <f>SUBTOTAL(103,$B$5:B23)*1</f>
        <v>18</v>
      </c>
      <c r="B23" s="24" t="s">
        <v>161</v>
      </c>
      <c r="C23" s="25" t="s">
        <v>162</v>
      </c>
      <c r="D23" s="24" t="s">
        <v>163</v>
      </c>
      <c r="E23" s="24" t="s">
        <v>164</v>
      </c>
      <c r="F23" s="24" t="s">
        <v>24</v>
      </c>
      <c r="G23" s="26">
        <v>70000</v>
      </c>
      <c r="H23" s="26">
        <v>3000</v>
      </c>
      <c r="I23" s="39">
        <v>12</v>
      </c>
      <c r="J23" s="24" t="s">
        <v>165</v>
      </c>
      <c r="K23" s="24" t="s">
        <v>166</v>
      </c>
      <c r="L23" s="24" t="s">
        <v>167</v>
      </c>
      <c r="M23" s="40" t="s">
        <v>38</v>
      </c>
      <c r="N23" s="40" t="s">
        <v>39</v>
      </c>
      <c r="O23" s="40" t="s">
        <v>40</v>
      </c>
      <c r="P23" s="40" t="s">
        <v>41</v>
      </c>
      <c r="Q23" s="49"/>
      <c r="R23" s="49"/>
      <c r="S23" s="49"/>
      <c r="T23" s="49"/>
      <c r="U23" s="49"/>
      <c r="V23" s="49"/>
      <c r="W23" s="49"/>
      <c r="X23" s="49"/>
      <c r="Y23" s="49"/>
      <c r="Z23" s="49"/>
      <c r="AA23" s="49"/>
      <c r="AB23" s="49"/>
      <c r="AC23" s="49"/>
      <c r="AD23" s="49"/>
      <c r="AE23" s="49"/>
      <c r="AF23" s="49"/>
      <c r="AG23" s="51"/>
      <c r="AH23" s="51"/>
      <c r="AI23" s="51"/>
    </row>
    <row r="24" spans="1:35" s="7" customFormat="1" ht="132" customHeight="1">
      <c r="A24" s="23">
        <f>SUBTOTAL(103,$B$5:B24)*1</f>
        <v>19</v>
      </c>
      <c r="B24" s="24" t="s">
        <v>168</v>
      </c>
      <c r="C24" s="25" t="s">
        <v>169</v>
      </c>
      <c r="D24" s="24" t="s">
        <v>170</v>
      </c>
      <c r="E24" s="24" t="s">
        <v>171</v>
      </c>
      <c r="F24" s="24" t="s">
        <v>172</v>
      </c>
      <c r="G24" s="26">
        <v>78459</v>
      </c>
      <c r="H24" s="26">
        <v>1000</v>
      </c>
      <c r="I24" s="39">
        <v>12</v>
      </c>
      <c r="J24" s="24" t="s">
        <v>173</v>
      </c>
      <c r="K24" s="24" t="s">
        <v>26</v>
      </c>
      <c r="L24" s="24" t="s">
        <v>174</v>
      </c>
      <c r="M24" s="23" t="s">
        <v>49</v>
      </c>
      <c r="N24" s="23" t="s">
        <v>50</v>
      </c>
      <c r="O24" s="23" t="s">
        <v>51</v>
      </c>
      <c r="P24" s="23" t="s">
        <v>52</v>
      </c>
      <c r="Q24" s="49"/>
      <c r="R24" s="49"/>
      <c r="S24" s="49"/>
      <c r="T24" s="49"/>
      <c r="U24" s="49"/>
      <c r="V24" s="49"/>
      <c r="W24" s="49"/>
      <c r="X24" s="49"/>
      <c r="Y24" s="49"/>
      <c r="Z24" s="49"/>
      <c r="AA24" s="49"/>
      <c r="AB24" s="49"/>
      <c r="AC24" s="49"/>
      <c r="AD24" s="49"/>
      <c r="AE24" s="49"/>
      <c r="AF24" s="49"/>
      <c r="AG24" s="50"/>
      <c r="AH24" s="50"/>
      <c r="AI24" s="50"/>
    </row>
    <row r="25" spans="1:35" s="5" customFormat="1" ht="114" customHeight="1">
      <c r="A25" s="23">
        <f>SUBTOTAL(103,$B$5:B25)*1</f>
        <v>20</v>
      </c>
      <c r="B25" s="24" t="s">
        <v>175</v>
      </c>
      <c r="C25" s="25" t="s">
        <v>176</v>
      </c>
      <c r="D25" s="24" t="s">
        <v>177</v>
      </c>
      <c r="E25" s="24" t="s">
        <v>178</v>
      </c>
      <c r="F25" s="24" t="s">
        <v>46</v>
      </c>
      <c r="G25" s="26">
        <v>26000</v>
      </c>
      <c r="H25" s="27">
        <v>200</v>
      </c>
      <c r="I25" s="39">
        <v>2</v>
      </c>
      <c r="J25" s="24" t="s">
        <v>179</v>
      </c>
      <c r="K25" s="24" t="s">
        <v>26</v>
      </c>
      <c r="L25" s="24" t="s">
        <v>180</v>
      </c>
      <c r="M25" s="40" t="s">
        <v>103</v>
      </c>
      <c r="N25" s="40" t="s">
        <v>181</v>
      </c>
      <c r="O25" s="40" t="s">
        <v>182</v>
      </c>
      <c r="P25" s="40" t="s">
        <v>183</v>
      </c>
      <c r="Q25" s="49"/>
      <c r="R25" s="49"/>
      <c r="S25" s="49"/>
      <c r="T25" s="49"/>
      <c r="U25" s="49"/>
      <c r="V25" s="49"/>
      <c r="W25" s="49"/>
      <c r="X25" s="49"/>
      <c r="Y25" s="49"/>
      <c r="Z25" s="49"/>
      <c r="AA25" s="49"/>
      <c r="AB25" s="49"/>
      <c r="AC25" s="49"/>
      <c r="AD25" s="49"/>
      <c r="AE25" s="49"/>
      <c r="AF25" s="49"/>
      <c r="AG25" s="51"/>
      <c r="AH25" s="51"/>
      <c r="AI25" s="51"/>
    </row>
    <row r="26" spans="1:35" s="5" customFormat="1" ht="113.1" customHeight="1">
      <c r="A26" s="23">
        <f>SUBTOTAL(103,$B$5:B26)*1</f>
        <v>21</v>
      </c>
      <c r="B26" s="24" t="s">
        <v>184</v>
      </c>
      <c r="C26" s="25" t="s">
        <v>185</v>
      </c>
      <c r="D26" s="24" t="s">
        <v>34</v>
      </c>
      <c r="E26" s="24" t="s">
        <v>186</v>
      </c>
      <c r="F26" s="24" t="s">
        <v>77</v>
      </c>
      <c r="G26" s="26">
        <v>50000</v>
      </c>
      <c r="H26" s="26">
        <v>10000</v>
      </c>
      <c r="I26" s="39">
        <v>6</v>
      </c>
      <c r="J26" s="24" t="s">
        <v>187</v>
      </c>
      <c r="K26" s="24" t="s">
        <v>26</v>
      </c>
      <c r="L26" s="24" t="s">
        <v>188</v>
      </c>
      <c r="M26" s="23" t="s">
        <v>80</v>
      </c>
      <c r="N26" s="23" t="s">
        <v>81</v>
      </c>
      <c r="O26" s="23" t="s">
        <v>82</v>
      </c>
      <c r="P26" s="23" t="s">
        <v>83</v>
      </c>
      <c r="Q26" s="49"/>
      <c r="R26" s="49"/>
      <c r="S26" s="49"/>
      <c r="T26" s="49"/>
      <c r="U26" s="49"/>
      <c r="V26" s="49"/>
      <c r="W26" s="49"/>
      <c r="X26" s="49"/>
      <c r="Y26" s="49"/>
      <c r="Z26" s="49"/>
      <c r="AA26" s="49"/>
      <c r="AB26" s="49"/>
      <c r="AC26" s="49"/>
      <c r="AD26" s="49"/>
      <c r="AE26" s="49"/>
      <c r="AF26" s="49"/>
      <c r="AG26" s="51"/>
      <c r="AH26" s="51"/>
      <c r="AI26" s="51"/>
    </row>
    <row r="27" spans="1:35" s="5" customFormat="1" ht="123.95" customHeight="1">
      <c r="A27" s="23">
        <f>SUBTOTAL(103,$B$5:B27)*1</f>
        <v>22</v>
      </c>
      <c r="B27" s="24" t="s">
        <v>189</v>
      </c>
      <c r="C27" s="25" t="s">
        <v>190</v>
      </c>
      <c r="D27" s="24" t="s">
        <v>34</v>
      </c>
      <c r="E27" s="24" t="s">
        <v>191</v>
      </c>
      <c r="F27" s="24" t="s">
        <v>77</v>
      </c>
      <c r="G27" s="26">
        <v>30000</v>
      </c>
      <c r="H27" s="26">
        <v>10000</v>
      </c>
      <c r="I27" s="39">
        <v>6</v>
      </c>
      <c r="J27" s="24" t="s">
        <v>192</v>
      </c>
      <c r="K27" s="24" t="s">
        <v>26</v>
      </c>
      <c r="L27" s="24" t="s">
        <v>193</v>
      </c>
      <c r="M27" s="23" t="s">
        <v>80</v>
      </c>
      <c r="N27" s="23" t="s">
        <v>81</v>
      </c>
      <c r="O27" s="23" t="s">
        <v>82</v>
      </c>
      <c r="P27" s="23" t="s">
        <v>83</v>
      </c>
      <c r="Q27" s="49"/>
      <c r="R27" s="49"/>
      <c r="S27" s="49"/>
      <c r="T27" s="49"/>
      <c r="U27" s="49"/>
      <c r="V27" s="49"/>
      <c r="W27" s="49"/>
      <c r="X27" s="49"/>
      <c r="Y27" s="49"/>
      <c r="Z27" s="49"/>
      <c r="AA27" s="49"/>
      <c r="AB27" s="49"/>
      <c r="AC27" s="49"/>
      <c r="AD27" s="49"/>
      <c r="AE27" s="49"/>
      <c r="AF27" s="49"/>
      <c r="AG27" s="51"/>
      <c r="AH27" s="51"/>
      <c r="AI27" s="51"/>
    </row>
    <row r="28" spans="1:35" s="6" customFormat="1" ht="102.95" customHeight="1">
      <c r="A28" s="23">
        <f>SUBTOTAL(103,$B$5:B28)*1</f>
        <v>23</v>
      </c>
      <c r="B28" s="24" t="s">
        <v>194</v>
      </c>
      <c r="C28" s="25" t="s">
        <v>195</v>
      </c>
      <c r="D28" s="24" t="s">
        <v>196</v>
      </c>
      <c r="E28" s="24" t="s">
        <v>197</v>
      </c>
      <c r="F28" s="24" t="s">
        <v>46</v>
      </c>
      <c r="G28" s="26">
        <v>102591.55</v>
      </c>
      <c r="H28" s="27">
        <v>2000</v>
      </c>
      <c r="I28" s="39">
        <v>6</v>
      </c>
      <c r="J28" s="24" t="s">
        <v>198</v>
      </c>
      <c r="K28" s="24" t="s">
        <v>26</v>
      </c>
      <c r="L28" s="24" t="s">
        <v>199</v>
      </c>
      <c r="M28" s="40" t="s">
        <v>38</v>
      </c>
      <c r="N28" s="40" t="s">
        <v>39</v>
      </c>
      <c r="O28" s="40" t="s">
        <v>40</v>
      </c>
      <c r="P28" s="40" t="s">
        <v>41</v>
      </c>
      <c r="Q28" s="49"/>
      <c r="R28" s="49"/>
      <c r="S28" s="49"/>
      <c r="T28" s="49"/>
      <c r="U28" s="49"/>
      <c r="V28" s="49"/>
      <c r="W28" s="49"/>
      <c r="X28" s="49"/>
      <c r="Y28" s="49"/>
      <c r="Z28" s="49"/>
      <c r="AA28" s="49"/>
      <c r="AB28" s="49"/>
      <c r="AC28" s="49"/>
      <c r="AD28" s="49"/>
      <c r="AE28" s="49"/>
      <c r="AF28" s="49"/>
      <c r="AG28" s="54"/>
      <c r="AH28" s="54"/>
      <c r="AI28" s="54"/>
    </row>
    <row r="29" spans="1:35" s="7" customFormat="1" ht="108.95" customHeight="1">
      <c r="A29" s="23">
        <f>SUBTOTAL(103,$B$5:B29)*1</f>
        <v>24</v>
      </c>
      <c r="B29" s="24" t="s">
        <v>200</v>
      </c>
      <c r="C29" s="25" t="s">
        <v>201</v>
      </c>
      <c r="D29" s="24" t="s">
        <v>119</v>
      </c>
      <c r="E29" s="24" t="s">
        <v>202</v>
      </c>
      <c r="F29" s="24" t="s">
        <v>158</v>
      </c>
      <c r="G29" s="26">
        <v>215896</v>
      </c>
      <c r="H29" s="26">
        <v>3000</v>
      </c>
      <c r="I29" s="39">
        <v>6</v>
      </c>
      <c r="J29" s="24" t="s">
        <v>203</v>
      </c>
      <c r="K29" s="24" t="s">
        <v>123</v>
      </c>
      <c r="L29" s="24" t="s">
        <v>116</v>
      </c>
      <c r="M29" s="40" t="s">
        <v>59</v>
      </c>
      <c r="N29" s="23" t="s">
        <v>60</v>
      </c>
      <c r="O29" s="23" t="s">
        <v>61</v>
      </c>
      <c r="P29" s="23" t="s">
        <v>62</v>
      </c>
      <c r="Q29" s="49"/>
      <c r="R29" s="49"/>
      <c r="S29" s="49"/>
      <c r="T29" s="49"/>
      <c r="U29" s="49"/>
      <c r="V29" s="49"/>
      <c r="W29" s="49"/>
      <c r="X29" s="49"/>
      <c r="Y29" s="49"/>
      <c r="Z29" s="49"/>
      <c r="AA29" s="49"/>
      <c r="AB29" s="49"/>
      <c r="AC29" s="49"/>
      <c r="AD29" s="49"/>
      <c r="AE29" s="49"/>
      <c r="AF29" s="49"/>
      <c r="AG29" s="50"/>
      <c r="AH29" s="50"/>
      <c r="AI29" s="50"/>
    </row>
    <row r="30" spans="1:35" s="7" customFormat="1" ht="120.95" customHeight="1">
      <c r="A30" s="23">
        <f>SUBTOTAL(103,$B$5:B30)*1</f>
        <v>25</v>
      </c>
      <c r="B30" s="24" t="s">
        <v>204</v>
      </c>
      <c r="C30" s="25" t="s">
        <v>205</v>
      </c>
      <c r="D30" s="24" t="s">
        <v>119</v>
      </c>
      <c r="E30" s="24" t="s">
        <v>206</v>
      </c>
      <c r="F30" s="24" t="s">
        <v>46</v>
      </c>
      <c r="G30" s="26">
        <v>63662.37</v>
      </c>
      <c r="H30" s="27">
        <v>5000</v>
      </c>
      <c r="I30" s="39">
        <v>6</v>
      </c>
      <c r="J30" s="24" t="s">
        <v>207</v>
      </c>
      <c r="K30" s="24" t="s">
        <v>123</v>
      </c>
      <c r="L30" s="24" t="s">
        <v>97</v>
      </c>
      <c r="M30" s="40" t="s">
        <v>38</v>
      </c>
      <c r="N30" s="40" t="s">
        <v>39</v>
      </c>
      <c r="O30" s="40" t="s">
        <v>40</v>
      </c>
      <c r="P30" s="40" t="s">
        <v>41</v>
      </c>
      <c r="Q30" s="49"/>
      <c r="R30" s="49"/>
      <c r="S30" s="49"/>
      <c r="T30" s="49"/>
      <c r="U30" s="49"/>
      <c r="V30" s="49"/>
      <c r="W30" s="49"/>
      <c r="X30" s="49"/>
      <c r="Y30" s="49"/>
      <c r="Z30" s="49"/>
      <c r="AA30" s="49"/>
      <c r="AB30" s="49"/>
      <c r="AC30" s="49"/>
      <c r="AD30" s="49"/>
      <c r="AE30" s="49"/>
      <c r="AF30" s="49"/>
      <c r="AG30" s="50"/>
      <c r="AH30" s="50"/>
      <c r="AI30" s="50"/>
    </row>
    <row r="31" spans="1:35" s="7" customFormat="1" ht="137.1" customHeight="1">
      <c r="A31" s="23">
        <f>SUBTOTAL(103,$B$5:B31)*1</f>
        <v>26</v>
      </c>
      <c r="B31" s="24" t="s">
        <v>208</v>
      </c>
      <c r="C31" s="25" t="s">
        <v>209</v>
      </c>
      <c r="D31" s="24" t="s">
        <v>119</v>
      </c>
      <c r="E31" s="24" t="s">
        <v>210</v>
      </c>
      <c r="F31" s="24" t="s">
        <v>46</v>
      </c>
      <c r="G31" s="26">
        <v>11049.08</v>
      </c>
      <c r="H31" s="27">
        <v>2000</v>
      </c>
      <c r="I31" s="39">
        <v>6</v>
      </c>
      <c r="J31" s="24" t="s">
        <v>211</v>
      </c>
      <c r="K31" s="24" t="s">
        <v>123</v>
      </c>
      <c r="L31" s="24" t="s">
        <v>97</v>
      </c>
      <c r="M31" s="40" t="s">
        <v>38</v>
      </c>
      <c r="N31" s="40" t="s">
        <v>39</v>
      </c>
      <c r="O31" s="40" t="s">
        <v>40</v>
      </c>
      <c r="P31" s="40" t="s">
        <v>41</v>
      </c>
      <c r="Q31" s="49"/>
      <c r="R31" s="49"/>
      <c r="S31" s="49"/>
      <c r="T31" s="49"/>
      <c r="U31" s="49"/>
      <c r="V31" s="49"/>
      <c r="W31" s="49"/>
      <c r="X31" s="49"/>
      <c r="Y31" s="49"/>
      <c r="Z31" s="49"/>
      <c r="AA31" s="49"/>
      <c r="AB31" s="49"/>
      <c r="AC31" s="49"/>
      <c r="AD31" s="49"/>
      <c r="AE31" s="49"/>
      <c r="AF31" s="49"/>
      <c r="AG31" s="50"/>
      <c r="AH31" s="50"/>
      <c r="AI31" s="50"/>
    </row>
    <row r="32" spans="1:35" s="7" customFormat="1" ht="140.1" customHeight="1">
      <c r="A32" s="23">
        <f>SUBTOTAL(103,$B$5:B32)*1</f>
        <v>27</v>
      </c>
      <c r="B32" s="24" t="s">
        <v>212</v>
      </c>
      <c r="C32" s="25" t="s">
        <v>213</v>
      </c>
      <c r="D32" s="24" t="s">
        <v>119</v>
      </c>
      <c r="E32" s="24" t="s">
        <v>214</v>
      </c>
      <c r="F32" s="24" t="s">
        <v>158</v>
      </c>
      <c r="G32" s="26">
        <v>342432</v>
      </c>
      <c r="H32" s="27">
        <v>5000</v>
      </c>
      <c r="I32" s="39">
        <v>9</v>
      </c>
      <c r="J32" s="24" t="s">
        <v>215</v>
      </c>
      <c r="K32" s="24" t="s">
        <v>123</v>
      </c>
      <c r="L32" s="24" t="s">
        <v>216</v>
      </c>
      <c r="M32" s="40" t="s">
        <v>59</v>
      </c>
      <c r="N32" s="23" t="s">
        <v>60</v>
      </c>
      <c r="O32" s="23" t="s">
        <v>61</v>
      </c>
      <c r="P32" s="23" t="s">
        <v>62</v>
      </c>
      <c r="Q32" s="49"/>
      <c r="R32" s="49"/>
      <c r="S32" s="49"/>
      <c r="T32" s="49"/>
      <c r="U32" s="49"/>
      <c r="V32" s="49"/>
      <c r="W32" s="49"/>
      <c r="X32" s="49"/>
      <c r="Y32" s="49"/>
      <c r="Z32" s="49"/>
      <c r="AA32" s="49"/>
      <c r="AB32" s="49"/>
      <c r="AC32" s="49"/>
      <c r="AD32" s="49"/>
      <c r="AE32" s="49"/>
      <c r="AF32" s="49"/>
      <c r="AG32" s="50"/>
      <c r="AH32" s="50"/>
      <c r="AI32" s="50"/>
    </row>
    <row r="33" spans="1:35" s="7" customFormat="1" ht="114" customHeight="1">
      <c r="A33" s="23">
        <f>SUBTOTAL(103,$B$5:B33)*1</f>
        <v>28</v>
      </c>
      <c r="B33" s="24" t="s">
        <v>217</v>
      </c>
      <c r="C33" s="25" t="s">
        <v>218</v>
      </c>
      <c r="D33" s="24" t="s">
        <v>119</v>
      </c>
      <c r="E33" s="24" t="s">
        <v>219</v>
      </c>
      <c r="F33" s="24" t="s">
        <v>158</v>
      </c>
      <c r="G33" s="26">
        <v>51416.59</v>
      </c>
      <c r="H33" s="26">
        <v>8000</v>
      </c>
      <c r="I33" s="39">
        <v>12</v>
      </c>
      <c r="J33" s="24" t="s">
        <v>220</v>
      </c>
      <c r="K33" s="24" t="s">
        <v>221</v>
      </c>
      <c r="L33" s="24" t="s">
        <v>159</v>
      </c>
      <c r="M33" s="40" t="s">
        <v>38</v>
      </c>
      <c r="N33" s="40" t="s">
        <v>39</v>
      </c>
      <c r="O33" s="40" t="s">
        <v>40</v>
      </c>
      <c r="P33" s="40" t="s">
        <v>41</v>
      </c>
      <c r="Q33" s="49"/>
      <c r="R33" s="49"/>
      <c r="S33" s="49"/>
      <c r="T33" s="49"/>
      <c r="U33" s="49"/>
      <c r="V33" s="49"/>
      <c r="W33" s="49"/>
      <c r="X33" s="49"/>
      <c r="Y33" s="49"/>
      <c r="Z33" s="49"/>
      <c r="AA33" s="49"/>
      <c r="AB33" s="49"/>
      <c r="AC33" s="49"/>
      <c r="AD33" s="49"/>
      <c r="AE33" s="49"/>
      <c r="AF33" s="49"/>
      <c r="AG33" s="50"/>
      <c r="AH33" s="50"/>
      <c r="AI33" s="50"/>
    </row>
    <row r="34" spans="1:35" s="7" customFormat="1" ht="110.1" customHeight="1">
      <c r="A34" s="23">
        <f>SUBTOTAL(103,$B$5:B34)*1</f>
        <v>29</v>
      </c>
      <c r="B34" s="24" t="s">
        <v>222</v>
      </c>
      <c r="C34" s="24" t="s">
        <v>223</v>
      </c>
      <c r="D34" s="24" t="s">
        <v>147</v>
      </c>
      <c r="E34" s="24" t="s">
        <v>224</v>
      </c>
      <c r="F34" s="24" t="s">
        <v>158</v>
      </c>
      <c r="G34" s="26">
        <v>29068</v>
      </c>
      <c r="H34" s="26">
        <v>2000</v>
      </c>
      <c r="I34" s="39" t="s">
        <v>225</v>
      </c>
      <c r="J34" s="24" t="s">
        <v>226</v>
      </c>
      <c r="K34" s="44" t="s">
        <v>26</v>
      </c>
      <c r="L34" s="46" t="s">
        <v>227</v>
      </c>
      <c r="M34" s="40" t="s">
        <v>103</v>
      </c>
      <c r="N34" s="40" t="s">
        <v>228</v>
      </c>
      <c r="O34" s="40" t="s">
        <v>229</v>
      </c>
      <c r="P34" s="40" t="s">
        <v>230</v>
      </c>
      <c r="Q34" s="50"/>
      <c r="R34" s="50"/>
      <c r="S34" s="50"/>
      <c r="T34" s="50"/>
      <c r="U34" s="50"/>
      <c r="V34" s="50"/>
      <c r="W34" s="50"/>
      <c r="X34" s="50"/>
      <c r="Y34" s="50"/>
      <c r="Z34" s="50"/>
      <c r="AA34" s="50"/>
      <c r="AB34" s="50"/>
      <c r="AC34" s="50"/>
      <c r="AD34" s="50"/>
      <c r="AE34" s="50"/>
      <c r="AF34" s="50"/>
      <c r="AG34" s="50"/>
      <c r="AH34" s="50"/>
      <c r="AI34" s="50"/>
    </row>
    <row r="35" spans="1:35" s="5" customFormat="1" ht="110.1" customHeight="1">
      <c r="A35" s="23">
        <f>SUBTOTAL(103,$B$5:B35)*1</f>
        <v>30</v>
      </c>
      <c r="B35" s="24" t="s">
        <v>231</v>
      </c>
      <c r="C35" s="25" t="s">
        <v>232</v>
      </c>
      <c r="D35" s="24" t="s">
        <v>233</v>
      </c>
      <c r="E35" s="24" t="s">
        <v>234</v>
      </c>
      <c r="F35" s="28" t="s">
        <v>77</v>
      </c>
      <c r="G35" s="26">
        <v>21531</v>
      </c>
      <c r="H35" s="26">
        <v>12531</v>
      </c>
      <c r="I35" s="39">
        <v>12</v>
      </c>
      <c r="J35" s="24" t="s">
        <v>235</v>
      </c>
      <c r="K35" s="44" t="s">
        <v>26</v>
      </c>
      <c r="L35" s="24" t="s">
        <v>236</v>
      </c>
      <c r="M35" s="40" t="s">
        <v>237</v>
      </c>
      <c r="N35" s="40" t="s">
        <v>238</v>
      </c>
      <c r="O35" s="40" t="s">
        <v>239</v>
      </c>
      <c r="P35" s="40" t="s">
        <v>240</v>
      </c>
      <c r="Q35" s="51"/>
      <c r="R35" s="51"/>
      <c r="S35" s="51"/>
      <c r="T35" s="51"/>
      <c r="U35" s="51"/>
      <c r="V35" s="51"/>
      <c r="W35" s="51"/>
      <c r="X35" s="51"/>
      <c r="Y35" s="51"/>
      <c r="Z35" s="51"/>
      <c r="AA35" s="51"/>
      <c r="AB35" s="51"/>
      <c r="AC35" s="51"/>
      <c r="AD35" s="51"/>
      <c r="AE35" s="51"/>
      <c r="AF35" s="51"/>
      <c r="AG35" s="51"/>
      <c r="AH35" s="51"/>
      <c r="AI35" s="51"/>
    </row>
    <row r="36" spans="1:35" s="5" customFormat="1" ht="129" customHeight="1">
      <c r="A36" s="23">
        <f>SUBTOTAL(103,$B$5:B36)*1</f>
        <v>31</v>
      </c>
      <c r="B36" s="24" t="s">
        <v>241</v>
      </c>
      <c r="C36" s="25" t="s">
        <v>242</v>
      </c>
      <c r="D36" s="24" t="s">
        <v>233</v>
      </c>
      <c r="E36" s="24" t="s">
        <v>243</v>
      </c>
      <c r="F36" s="24" t="s">
        <v>24</v>
      </c>
      <c r="G36" s="26">
        <v>27000</v>
      </c>
      <c r="H36" s="27">
        <v>200</v>
      </c>
      <c r="I36" s="39">
        <v>1</v>
      </c>
      <c r="J36" s="24" t="s">
        <v>244</v>
      </c>
      <c r="K36" s="24" t="s">
        <v>245</v>
      </c>
      <c r="L36" s="24" t="s">
        <v>246</v>
      </c>
      <c r="M36" s="40" t="s">
        <v>247</v>
      </c>
      <c r="N36" s="47" t="s">
        <v>248</v>
      </c>
      <c r="O36" s="47" t="s">
        <v>249</v>
      </c>
      <c r="P36" s="48" t="s">
        <v>250</v>
      </c>
      <c r="Q36" s="51"/>
      <c r="R36" s="51"/>
      <c r="S36" s="51"/>
      <c r="T36" s="51"/>
      <c r="U36" s="51"/>
      <c r="V36" s="51"/>
      <c r="W36" s="51"/>
      <c r="X36" s="51"/>
      <c r="Y36" s="51"/>
      <c r="Z36" s="51"/>
      <c r="AA36" s="51"/>
      <c r="AB36" s="51"/>
      <c r="AC36" s="51"/>
      <c r="AD36" s="51"/>
      <c r="AE36" s="51"/>
      <c r="AF36" s="51"/>
      <c r="AG36" s="51"/>
      <c r="AH36" s="51"/>
      <c r="AI36" s="51"/>
    </row>
    <row r="37" spans="1:35" customFormat="1" ht="132.94999999999999" customHeight="1">
      <c r="B37" s="29"/>
      <c r="C37" s="29"/>
      <c r="D37" s="29"/>
      <c r="E37" s="29"/>
      <c r="F37" s="29"/>
      <c r="G37" s="30"/>
      <c r="H37" s="30"/>
      <c r="I37" s="30"/>
      <c r="J37" s="29"/>
      <c r="K37" s="29"/>
      <c r="L37" s="29"/>
      <c r="M37" s="30"/>
      <c r="N37" s="29"/>
      <c r="Q37" s="52"/>
      <c r="R37" s="52"/>
      <c r="S37" s="52"/>
      <c r="T37" s="52"/>
      <c r="U37" s="52"/>
      <c r="V37" s="52"/>
      <c r="W37" s="52"/>
      <c r="X37" s="52"/>
      <c r="Y37" s="52"/>
      <c r="Z37" s="52"/>
      <c r="AA37" s="52"/>
      <c r="AB37" s="52"/>
      <c r="AC37" s="52"/>
      <c r="AD37" s="52"/>
      <c r="AE37" s="52"/>
      <c r="AF37" s="52"/>
      <c r="AG37" s="52"/>
      <c r="AH37" s="52"/>
      <c r="AI37" s="52"/>
    </row>
    <row r="38" spans="1:35">
      <c r="C38" s="31"/>
    </row>
    <row r="39" spans="1:35">
      <c r="C39" s="32"/>
    </row>
    <row r="40" spans="1:35">
      <c r="C40" s="32"/>
    </row>
    <row r="41" spans="1:35">
      <c r="C41" s="32"/>
    </row>
    <row r="42" spans="1:35">
      <c r="C42" s="32"/>
    </row>
    <row r="43" spans="1:35">
      <c r="C43" s="32"/>
    </row>
    <row r="44" spans="1:35">
      <c r="C44" s="32"/>
    </row>
    <row r="45" spans="1:35">
      <c r="C45" s="32"/>
    </row>
    <row r="46" spans="1:35">
      <c r="C46" s="32"/>
    </row>
    <row r="47" spans="1:35">
      <c r="C47" s="32"/>
    </row>
    <row r="48" spans="1:35">
      <c r="C48" s="32"/>
    </row>
    <row r="49" spans="3:3">
      <c r="C49" s="32"/>
    </row>
    <row r="50" spans="3:3">
      <c r="C50" s="32"/>
    </row>
    <row r="51" spans="3:3">
      <c r="C51" s="32"/>
    </row>
    <row r="52" spans="3:3">
      <c r="C52" s="32"/>
    </row>
    <row r="53" spans="3:3">
      <c r="C53" s="32"/>
    </row>
    <row r="54" spans="3:3">
      <c r="C54" s="32"/>
    </row>
    <row r="55" spans="3:3">
      <c r="C55" s="32"/>
    </row>
    <row r="56" spans="3:3">
      <c r="C56" s="32"/>
    </row>
    <row r="57" spans="3:3">
      <c r="C57" s="32"/>
    </row>
    <row r="58" spans="3:3">
      <c r="C58" s="32"/>
    </row>
    <row r="59" spans="3:3">
      <c r="C59" s="32"/>
    </row>
    <row r="60" spans="3:3">
      <c r="C60" s="32"/>
    </row>
    <row r="61" spans="3:3">
      <c r="C61" s="32"/>
    </row>
    <row r="62" spans="3:3">
      <c r="C62" s="32"/>
    </row>
  </sheetData>
  <autoFilter ref="A4:N37">
    <sortState ref="A4:N37">
      <sortCondition descending="1" ref="D4:D252"/>
    </sortState>
    <extLst/>
  </autoFilter>
  <mergeCells count="4">
    <mergeCell ref="A1:B1"/>
    <mergeCell ref="A2:N2"/>
    <mergeCell ref="M3:N3"/>
    <mergeCell ref="A5:B5"/>
  </mergeCells>
  <phoneticPr fontId="14" type="noConversion"/>
  <conditionalFormatting sqref="B24">
    <cfRule type="duplicateValues" dxfId="3" priority="30"/>
  </conditionalFormatting>
  <conditionalFormatting sqref="B34">
    <cfRule type="duplicateValues" dxfId="2" priority="3"/>
  </conditionalFormatting>
  <conditionalFormatting sqref="B9:B23 B25:B29">
    <cfRule type="duplicateValues" dxfId="1" priority="31"/>
  </conditionalFormatting>
  <conditionalFormatting sqref="B35 C34">
    <cfRule type="duplicateValues" dxfId="0" priority="29"/>
  </conditionalFormatting>
  <pageMargins left="0.47244094488188981" right="0.39370078740157483" top="0.59055118110236227" bottom="0.6692913385826772" header="0.51181102362204722" footer="0.51181102362204722"/>
  <pageSetup paperSize="9" scale="42" fitToHeight="0" orientation="landscape" r:id="rId1"/>
  <headerFooter scaleWithDoc="0" alignWithMargins="0">
    <oddFooter>&amp;C第 &amp;P 页，共 &amp;N 页</oddFooter>
  </headerFooter>
  <drawing r:id="rId2"/>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按责任单位分</vt:lpstr>
      <vt:lpstr>按责任单位分!Print_Area</vt:lpstr>
      <vt:lpstr>按责任单位分!Print_Titles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Lenovo</cp:lastModifiedBy>
  <cp:lastPrinted>2022-03-11T01:04:53Z</cp:lastPrinted>
  <dcterms:created xsi:type="dcterms:W3CDTF">2020-12-22T04:19:00Z</dcterms:created>
  <dcterms:modified xsi:type="dcterms:W3CDTF">2022-03-11T01:04:55Z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2052-10.8.2.6990</vt:lpwstr>
  </property>
  <property fmtid="{D5CDD505-2E9C-101B-9397-08002B2CF9AE}" pid="3" name="ICV">
    <vt:lpwstr>37EF746999CB42CE8F690E3547FF3062</vt:lpwstr>
  </property>
  <property fmtid="{D5CDD505-2E9C-101B-9397-08002B2CF9AE}" pid="4" name="KSOReadingLayout">
    <vt:bool>true</vt:bool>
  </property>
</Properties>
</file>